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1.JANEI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I12" i="1" s="1"/>
  <c r="J12" i="1" s="1"/>
  <c r="H12" i="1"/>
  <c r="E13" i="1"/>
  <c r="G13" i="1"/>
  <c r="I13" i="1" l="1"/>
  <c r="J13" i="1" s="1"/>
  <c r="H13" i="1"/>
  <c r="E11" i="1"/>
  <c r="G11" i="1"/>
  <c r="H11" i="1" l="1"/>
  <c r="I11" i="1"/>
  <c r="J11" i="1" s="1"/>
  <c r="G10" i="1"/>
  <c r="G9" i="1"/>
  <c r="E9" i="1"/>
  <c r="I9" i="1" s="1"/>
  <c r="J9" i="1" s="1"/>
  <c r="E10" i="1"/>
  <c r="I10" i="1" l="1"/>
  <c r="J10" i="1" s="1"/>
  <c r="H10" i="1"/>
  <c r="H9" i="1"/>
  <c r="G8" i="1"/>
  <c r="E8" i="1"/>
  <c r="H8" i="1" l="1"/>
  <c r="I8" i="1"/>
  <c r="J8" i="1"/>
</calcChain>
</file>

<file path=xl/sharedStrings.xml><?xml version="1.0" encoding="utf-8"?>
<sst xmlns="http://schemas.openxmlformats.org/spreadsheetml/2006/main" count="28" uniqueCount="28">
  <si>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</si>
  <si>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</si>
  <si>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</si>
  <si>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</si>
  <si>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</si>
  <si>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</si>
  <si>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</si>
  <si>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</si>
  <si>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</si>
  <si>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</si>
  <si>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</si>
  <si>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</si>
  <si>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</si>
  <si>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</si>
  <si>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</si>
  <si>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</si>
  <si>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</si>
  <si>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</si>
  <si>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TERRAPLANAGEM, DRENAGEM PLUVIAL E PAVIMENTAÇÃO DA AVENIDA TOUREIRO E RUAS ADJACENTES</t>
  </si>
  <si>
    <t>NOVATEC CONSTRUÇÕES E EMPREENDIMENTOS LTDA</t>
  </si>
  <si>
    <t>23/03/2023 a 30/04/2023</t>
  </si>
  <si>
    <t>01/05/2023 a 30/05/2023</t>
  </si>
  <si>
    <t>01/06/2023 a 30/06/2023</t>
  </si>
  <si>
    <t xml:space="preserve">Stefanny Bruna Oliveira Andrade                                           </t>
  </si>
  <si>
    <t>01/07/2023 a 30/07/2023</t>
  </si>
  <si>
    <t>ADITIVO DE VALOR</t>
  </si>
  <si>
    <t>23/10/2023 a 20/11/2023</t>
  </si>
  <si>
    <t>01/11/2023 a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</si>
</sst>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70" zoomScaleNormal="70" workbookViewId="0">
      <selection activeCell="C6" sqref="C6:C7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45012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45351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4140947.74</v>
      </c>
      <c r="D8" s="3">
        <v>0</v>
      </c>
      <c r="E8" s="3">
        <f>C8+D8</f>
        <v>4140947.74</v>
      </c>
      <c r="F8" s="3">
        <v>237149.87</v>
      </c>
      <c r="G8" s="3">
        <f>SUM(F8)</f>
        <v>237149.87</v>
      </c>
      <c r="H8" s="4">
        <f>E8-G8</f>
        <v>3903797.87</v>
      </c>
      <c r="I8" s="6">
        <f>G8/E8</f>
        <v>5.7269467013365397E-2</v>
      </c>
      <c r="J8" s="6">
        <f>I8</f>
        <v>5.7269467013365397E-2</v>
      </c>
    </row>
    <row r="9" spans="1:11" ht="45" x14ac:dyDescent="0.25">
      <c r="A9" s="5">
        <v>2</v>
      </c>
      <c r="B9" s="5" t="s">
        <v>21</v>
      </c>
      <c r="C9" s="3">
        <v>4140947.74</v>
      </c>
      <c r="D9" s="3">
        <v>0</v>
      </c>
      <c r="E9" s="3">
        <f t="shared" ref="E9:E10" si="0">C9+D9</f>
        <v>4140947.74</v>
      </c>
      <c r="F9" s="3">
        <v>868467.37</v>
      </c>
      <c r="G9" s="3">
        <f>SUM($F$8:F9)</f>
        <v>1105617.24</v>
      </c>
      <c r="H9" s="4">
        <f t="shared" ref="H9:H10" si="1">E9-G9</f>
        <v>3035330.5</v>
      </c>
      <c r="I9" s="6">
        <f t="shared" ref="I9:I10" si="2">G9/E9</f>
        <v>0.26699618285933741</v>
      </c>
      <c r="J9" s="6">
        <f t="shared" ref="J9:J10" si="3">I9</f>
        <v>0.26699618285933741</v>
      </c>
    </row>
    <row r="10" spans="1:11" ht="45" x14ac:dyDescent="0.25">
      <c r="A10" s="5">
        <v>3</v>
      </c>
      <c r="B10" s="5" t="s">
        <v>22</v>
      </c>
      <c r="C10" s="3">
        <v>4140947.74</v>
      </c>
      <c r="D10" s="3">
        <v>0</v>
      </c>
      <c r="E10" s="3">
        <f t="shared" si="0"/>
        <v>4140947.74</v>
      </c>
      <c r="F10" s="3">
        <v>743231.39</v>
      </c>
      <c r="G10" s="3">
        <f>SUM($F$8:F10)</f>
        <v>1848848.63</v>
      </c>
      <c r="H10" s="4">
        <f t="shared" si="1"/>
        <v>2292099.1100000003</v>
      </c>
      <c r="I10" s="6">
        <f t="shared" si="2"/>
        <v>0.44647958537143956</v>
      </c>
      <c r="J10" s="6">
        <f t="shared" si="3"/>
        <v>0.44647958537143956</v>
      </c>
    </row>
    <row r="11" spans="1:11" ht="45" x14ac:dyDescent="0.25">
      <c r="A11" s="5">
        <v>4</v>
      </c>
      <c r="B11" s="5" t="s">
        <v>24</v>
      </c>
      <c r="C11" s="3">
        <v>4140947.74</v>
      </c>
      <c r="D11" s="3">
        <v>0</v>
      </c>
      <c r="E11" s="3">
        <f t="shared" ref="E11" si="4">C11+D11</f>
        <v>4140947.74</v>
      </c>
      <c r="F11" s="3">
        <v>984543.62</v>
      </c>
      <c r="G11" s="3">
        <f>SUM($F$8:F11)</f>
        <v>2833392.25</v>
      </c>
      <c r="H11" s="4">
        <f t="shared" ref="H11" si="5">E11-G11</f>
        <v>1307555.4900000002</v>
      </c>
      <c r="I11" s="6">
        <f t="shared" ref="I11" si="6">G11/E11</f>
        <v>0.68423762575665825</v>
      </c>
      <c r="J11" s="6">
        <f t="shared" ref="J11" si="7">I11</f>
        <v>0.68423762575665825</v>
      </c>
    </row>
    <row r="12" spans="1:11" ht="45" x14ac:dyDescent="0.25">
      <c r="A12" s="5" t="s">
        <v>25</v>
      </c>
      <c r="B12" s="5" t="s">
        <v>26</v>
      </c>
      <c r="C12" s="3">
        <v>4140947.74</v>
      </c>
      <c r="D12" s="3">
        <v>1033507.59</v>
      </c>
      <c r="E12" s="3">
        <f t="shared" ref="E12:E13" si="8">C12+D12</f>
        <v>5174455.33</v>
      </c>
      <c r="F12" s="3">
        <v>1033507.59</v>
      </c>
      <c r="G12" s="3">
        <f>SUM($F$8:F12)</f>
        <v>3866899.84</v>
      </c>
      <c r="H12" s="4">
        <f t="shared" ref="H12:H13" si="9">E12-G12</f>
        <v>1307555.4900000002</v>
      </c>
      <c r="I12" s="6">
        <f t="shared" ref="I12:I13" si="10">G12/E12</f>
        <v>0.74730567632516398</v>
      </c>
      <c r="J12" s="6">
        <f t="shared" ref="J12:J13" si="11">I12</f>
        <v>0.74730567632516398</v>
      </c>
    </row>
    <row r="13" spans="1:11" ht="45" x14ac:dyDescent="0.25">
      <c r="A13" s="5">
        <v>5</v>
      </c>
      <c r="B13" s="5" t="s">
        <v>27</v>
      </c>
      <c r="C13" s="3">
        <v>4140947.74</v>
      </c>
      <c r="D13" s="3">
        <v>1033507.59</v>
      </c>
      <c r="E13" s="3">
        <f t="shared" si="8"/>
        <v>5174455.33</v>
      </c>
      <c r="F13" s="3">
        <v>389969.59</v>
      </c>
      <c r="G13" s="3">
        <f>SUM($F$8:F13)</f>
        <v>4256869.43</v>
      </c>
      <c r="H13" s="4">
        <f t="shared" si="9"/>
        <v>917585.90000000037</v>
      </c>
      <c r="I13" s="6">
        <f t="shared" si="10"/>
        <v>0.82267005095587509</v>
      </c>
      <c r="J13" s="6">
        <f t="shared" si="11"/>
        <v>0.82267005095587509</v>
      </c>
    </row>
    <row r="17" spans="1:10" ht="15.75" x14ac:dyDescent="0.25">
      <c r="A17" s="13" t="s">
        <v>15</v>
      </c>
      <c r="B17" s="13"/>
      <c r="C17" s="13"/>
      <c r="D17" s="13"/>
      <c r="E17" s="13"/>
      <c r="F17" s="13" t="s">
        <v>23</v>
      </c>
      <c r="G17" s="13"/>
      <c r="H17" s="13"/>
      <c r="I17" s="13"/>
      <c r="J17" s="13"/>
    </row>
    <row r="18" spans="1:10" ht="15.75" x14ac:dyDescent="0.25">
      <c r="A18" s="7" t="s">
        <v>13</v>
      </c>
      <c r="B18" s="7"/>
      <c r="C18" s="7"/>
      <c r="D18" s="7"/>
      <c r="E18" s="7"/>
      <c r="F18" s="7" t="s">
        <v>14</v>
      </c>
      <c r="G18" s="7"/>
      <c r="H18" s="7"/>
      <c r="I18" s="7"/>
      <c r="J18" s="7"/>
    </row>
  </sheetData>
  <mergeCells count="21">
    <mergeCell ref="E6:E7"/>
    <mergeCell ref="H6:H7"/>
    <mergeCell ref="D6:D7"/>
    <mergeCell ref="G6:G7"/>
    <mergeCell ref="F17:J17"/>
    <mergeCell ref="F18:J18"/>
    <mergeCell ref="A1:J1"/>
    <mergeCell ref="A2:J2"/>
    <mergeCell ref="A3:B3"/>
    <mergeCell ref="A4:B4"/>
    <mergeCell ref="A5:B5"/>
    <mergeCell ref="C3:J3"/>
    <mergeCell ref="A18:E18"/>
    <mergeCell ref="A17:E17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2024-02-07T14:51:04Z</dcterms:modified>
</cp:coreProperties>
</file>