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REDE SMCI\2021 A 2024 - TCE\Transparência\Obras\2024\11. NOVEMBRO\"/>
    </mc:Choice>
  </mc:AlternateContent>
  <bookViews>
    <workbookView xWindow="0" yWindow="0" windowWidth="24000" windowHeight="9135"/>
  </bookViews>
  <sheets>
    <sheet name="Plan1" sheetId="1" r:id="rId1"/>
  </sheets>
  <definedNames>
    <definedName name="_xlnm.Print_Area" localSheetId="0">Plan1!$A$1:$J$22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G11" i="1"/>
  <c r="G12" i="1" s="1"/>
  <c r="G13" i="1" s="1"/>
  <c r="G9" i="1"/>
  <c r="H9" i="1" s="1"/>
  <c r="E9" i="1"/>
  <c r="E13" i="1"/>
  <c r="E10" i="1"/>
  <c r="H10" i="1" s="1"/>
  <c r="E11" i="1"/>
  <c r="E12" i="1"/>
  <c r="E8" i="1"/>
  <c r="H11" i="1" l="1"/>
  <c r="I11" i="1"/>
  <c r="J11" i="1" s="1"/>
  <c r="I13" i="1"/>
  <c r="J13" i="1" s="1"/>
  <c r="H12" i="1"/>
  <c r="I9" i="1"/>
  <c r="J9" i="1" s="1"/>
  <c r="H13" i="1"/>
  <c r="I10" i="1"/>
  <c r="J10" i="1" s="1"/>
  <c r="I12" i="1"/>
  <c r="J12" i="1" s="1"/>
  <c r="G8" i="1"/>
  <c r="I8" i="1" l="1"/>
  <c r="J8" i="1" s="1"/>
  <c r="H8" i="1"/>
</calcChain>
</file>

<file path=xl/sharedStrings.xml><?xml version="1.0" encoding="utf-8"?>
<sst xmlns="http://schemas.openxmlformats.org/spreadsheetml/2006/main" count="27" uniqueCount="27">
  <si>
    <t>Boletim de Medição</t>
  </si>
  <si>
    <t>Período</t>
  </si>
  <si>
    <t>Valor Pago no Período</t>
  </si>
  <si>
    <t xml:space="preserve">Valor Contratado </t>
  </si>
  <si>
    <t>Valor Contratado com Aditivo</t>
  </si>
  <si>
    <t>Saldo a Pagar</t>
  </si>
  <si>
    <t>%</t>
  </si>
  <si>
    <t>Realização Física</t>
  </si>
  <si>
    <t>Realização Financeira</t>
  </si>
  <si>
    <t xml:space="preserve">RELATÓRIO DE OBRA EM ANDAMENTO </t>
  </si>
  <si>
    <t>EMPRESA:</t>
  </si>
  <si>
    <t>DATA DE INICIO:</t>
  </si>
  <si>
    <t>PREVISÃO DO TÉRMINO:</t>
  </si>
  <si>
    <t>Secretário Municipal de Obras Públicas</t>
  </si>
  <si>
    <t>Fiscal da Obra</t>
  </si>
  <si>
    <t xml:space="preserve">Marcel Fürst                                                                                                       </t>
  </si>
  <si>
    <t>Aditivo</t>
  </si>
  <si>
    <t xml:space="preserve">Valor Pago Acumulado </t>
  </si>
  <si>
    <t xml:space="preserve">Priscilla de Souza Marques Espantoso                                                   </t>
  </si>
  <si>
    <t>EXECUÇAÕ DE OBRA PARA CONSTRUÇÃO DA ORLA DA PRAIA DA COSTA</t>
  </si>
  <si>
    <t>AMT PROJETOS E SERVIÇOS LTDA</t>
  </si>
  <si>
    <t>05/07/2024 a 24/07/2024</t>
  </si>
  <si>
    <t>25/07/2024 a 19/08/2024</t>
  </si>
  <si>
    <t>20/08/2024 a 11/09/2024</t>
  </si>
  <si>
    <t>12/09/2024 a 15/10/2024</t>
  </si>
  <si>
    <t>16/10/2024 a 12/11/2024</t>
  </si>
  <si>
    <t>13/11/2024 a 06/12/2024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</si>
</sst>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R$&quot;\ #,##0.00;[Red]\-&quot;R$&quot;\ #,##0.0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center"/>
    </xf>
    <xf numFmtId="8" fontId="2" fillId="0" borderId="1" xfId="0" applyNumberFormat="1" applyFont="1" applyBorder="1" applyAlignment="1">
      <alignment horizontal="right" vertical="center" wrapText="1"/>
    </xf>
    <xf numFmtId="8" fontId="5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14" fontId="2" fillId="0" borderId="0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topLeftCell="A7" zoomScaleNormal="100" workbookViewId="0">
      <selection activeCell="G13" sqref="G13"/>
    </sheetView>
  </sheetViews>
  <sheetFormatPr defaultRowHeight="15" x14ac:dyDescent="0.25"/>
  <cols>
    <col min="1" max="1" width="18.28515625" customWidth="1"/>
    <col min="2" max="2" width="15" customWidth="1"/>
    <col min="3" max="3" width="20.140625" bestFit="1" customWidth="1"/>
    <col min="4" max="4" width="18.85546875" customWidth="1"/>
    <col min="5" max="5" width="20.140625" bestFit="1" customWidth="1"/>
    <col min="6" max="6" width="20.140625" customWidth="1"/>
    <col min="7" max="7" width="18.5703125" customWidth="1"/>
    <col min="8" max="8" width="19.5703125" bestFit="1" customWidth="1"/>
    <col min="9" max="9" width="16" customWidth="1"/>
    <col min="10" max="10" width="13.85546875" customWidth="1"/>
  </cols>
  <sheetData>
    <row r="1" spans="1:11" ht="18" x14ac:dyDescent="0.25">
      <c r="A1" s="12" t="s">
        <v>9</v>
      </c>
      <c r="B1" s="12"/>
      <c r="C1" s="12"/>
      <c r="D1" s="12"/>
      <c r="E1" s="12"/>
      <c r="F1" s="12"/>
      <c r="G1" s="12"/>
      <c r="H1" s="12"/>
      <c r="I1" s="12"/>
      <c r="J1" s="12"/>
    </row>
    <row r="2" spans="1:11" ht="31.5" customHeight="1" x14ac:dyDescent="0.25">
      <c r="A2" s="13" t="s">
        <v>19</v>
      </c>
      <c r="B2" s="14"/>
      <c r="C2" s="14"/>
      <c r="D2" s="14"/>
      <c r="E2" s="14"/>
      <c r="F2" s="14"/>
      <c r="G2" s="14"/>
      <c r="H2" s="14"/>
      <c r="I2" s="14"/>
      <c r="J2" s="14"/>
    </row>
    <row r="3" spans="1:11" ht="22.5" customHeight="1" x14ac:dyDescent="0.25">
      <c r="A3" s="15" t="s">
        <v>10</v>
      </c>
      <c r="B3" s="15"/>
      <c r="C3" s="16" t="s">
        <v>20</v>
      </c>
      <c r="D3" s="16"/>
      <c r="E3" s="16"/>
      <c r="F3" s="16"/>
      <c r="G3" s="16"/>
      <c r="H3" s="16"/>
      <c r="I3" s="16"/>
      <c r="J3" s="16"/>
      <c r="K3" s="1"/>
    </row>
    <row r="4" spans="1:11" ht="22.5" customHeight="1" x14ac:dyDescent="0.25">
      <c r="A4" s="15" t="s">
        <v>11</v>
      </c>
      <c r="B4" s="15"/>
      <c r="C4" s="17">
        <v>45478</v>
      </c>
      <c r="D4" s="17"/>
      <c r="E4" s="16"/>
      <c r="F4" s="16"/>
      <c r="G4" s="16"/>
      <c r="H4" s="16"/>
      <c r="I4" s="16"/>
      <c r="J4" s="16"/>
      <c r="K4" s="1"/>
    </row>
    <row r="5" spans="1:11" ht="22.5" customHeight="1" x14ac:dyDescent="0.25">
      <c r="A5" s="15" t="s">
        <v>12</v>
      </c>
      <c r="B5" s="15"/>
      <c r="C5" s="17">
        <v>45752</v>
      </c>
      <c r="D5" s="17"/>
      <c r="E5" s="16"/>
      <c r="F5" s="16"/>
      <c r="G5" s="16"/>
      <c r="H5" s="16"/>
      <c r="I5" s="16"/>
      <c r="J5" s="16"/>
      <c r="K5" s="1"/>
    </row>
    <row r="6" spans="1:11" ht="15.75" customHeight="1" x14ac:dyDescent="0.25">
      <c r="A6" s="7" t="s">
        <v>0</v>
      </c>
      <c r="B6" s="7" t="s">
        <v>1</v>
      </c>
      <c r="C6" s="7" t="s">
        <v>3</v>
      </c>
      <c r="D6" s="8" t="s">
        <v>16</v>
      </c>
      <c r="E6" s="7" t="s">
        <v>4</v>
      </c>
      <c r="F6" s="7" t="s">
        <v>2</v>
      </c>
      <c r="G6" s="8" t="s">
        <v>17</v>
      </c>
      <c r="H6" s="7" t="s">
        <v>5</v>
      </c>
      <c r="I6" s="7" t="s">
        <v>6</v>
      </c>
      <c r="J6" s="7"/>
    </row>
    <row r="7" spans="1:11" ht="31.5" x14ac:dyDescent="0.25">
      <c r="A7" s="7"/>
      <c r="B7" s="7"/>
      <c r="C7" s="7"/>
      <c r="D7" s="9"/>
      <c r="E7" s="7"/>
      <c r="F7" s="7"/>
      <c r="G7" s="9"/>
      <c r="H7" s="7"/>
      <c r="I7" s="6" t="s">
        <v>7</v>
      </c>
      <c r="J7" s="6" t="s">
        <v>8</v>
      </c>
    </row>
    <row r="8" spans="1:11" ht="30" x14ac:dyDescent="0.25">
      <c r="A8" s="4">
        <v>1</v>
      </c>
      <c r="B8" s="4" t="s">
        <v>21</v>
      </c>
      <c r="C8" s="2">
        <v>15500000</v>
      </c>
      <c r="D8" s="2">
        <v>0</v>
      </c>
      <c r="E8" s="2">
        <f>C8+D8</f>
        <v>15500000</v>
      </c>
      <c r="F8" s="2">
        <v>1117314.22</v>
      </c>
      <c r="G8" s="2">
        <f>SUM(F8)</f>
        <v>1117314.22</v>
      </c>
      <c r="H8" s="3">
        <f>E8-G8</f>
        <v>14382685.779999999</v>
      </c>
      <c r="I8" s="5">
        <f>G8/E8</f>
        <v>7.2084788387096768E-2</v>
      </c>
      <c r="J8" s="5">
        <f>I8</f>
        <v>7.2084788387096768E-2</v>
      </c>
    </row>
    <row r="9" spans="1:11" ht="30" x14ac:dyDescent="0.25">
      <c r="A9" s="4">
        <v>2</v>
      </c>
      <c r="B9" s="4" t="s">
        <v>22</v>
      </c>
      <c r="C9" s="2">
        <v>15500000</v>
      </c>
      <c r="D9" s="2">
        <v>0</v>
      </c>
      <c r="E9" s="2">
        <f>C9+D9</f>
        <v>15500000</v>
      </c>
      <c r="F9" s="2">
        <v>1950193.92</v>
      </c>
      <c r="G9" s="2">
        <f>G8+F9</f>
        <v>3067508.1399999997</v>
      </c>
      <c r="H9" s="3">
        <f t="shared" ref="H9:H12" si="0">E9-G9</f>
        <v>12432491.859999999</v>
      </c>
      <c r="I9" s="5">
        <f t="shared" ref="I9:I12" si="1">G9/E9</f>
        <v>0.1979037509677419</v>
      </c>
      <c r="J9" s="5">
        <f t="shared" ref="J9:J13" si="2">I9</f>
        <v>0.1979037509677419</v>
      </c>
    </row>
    <row r="10" spans="1:11" ht="30" x14ac:dyDescent="0.25">
      <c r="A10" s="4">
        <v>3</v>
      </c>
      <c r="B10" s="4" t="s">
        <v>23</v>
      </c>
      <c r="C10" s="2">
        <v>15500000</v>
      </c>
      <c r="D10" s="2">
        <v>0</v>
      </c>
      <c r="E10" s="2">
        <f t="shared" ref="E9:E12" si="3">C10+D10</f>
        <v>15500000</v>
      </c>
      <c r="F10" s="2">
        <v>589295.82999999996</v>
      </c>
      <c r="G10" s="2">
        <f t="shared" ref="G10:G13" si="4">G9+F10</f>
        <v>3656803.9699999997</v>
      </c>
      <c r="H10" s="3">
        <f t="shared" si="0"/>
        <v>11843196.030000001</v>
      </c>
      <c r="I10" s="5">
        <f t="shared" si="1"/>
        <v>0.23592283677419354</v>
      </c>
      <c r="J10" s="5">
        <f t="shared" si="2"/>
        <v>0.23592283677419354</v>
      </c>
    </row>
    <row r="11" spans="1:11" ht="30" x14ac:dyDescent="0.25">
      <c r="A11" s="4">
        <v>4</v>
      </c>
      <c r="B11" s="4" t="s">
        <v>24</v>
      </c>
      <c r="C11" s="2">
        <v>15500000</v>
      </c>
      <c r="D11" s="2">
        <v>0</v>
      </c>
      <c r="E11" s="2">
        <f t="shared" si="3"/>
        <v>15500000</v>
      </c>
      <c r="F11" s="2">
        <v>125842.27</v>
      </c>
      <c r="G11" s="2">
        <f t="shared" si="4"/>
        <v>3782646.2399999998</v>
      </c>
      <c r="H11" s="3">
        <f t="shared" si="0"/>
        <v>11717353.76</v>
      </c>
      <c r="I11" s="5">
        <f t="shared" si="1"/>
        <v>0.2440416929032258</v>
      </c>
      <c r="J11" s="5">
        <f t="shared" si="2"/>
        <v>0.2440416929032258</v>
      </c>
    </row>
    <row r="12" spans="1:11" ht="30" x14ac:dyDescent="0.25">
      <c r="A12" s="4">
        <v>5</v>
      </c>
      <c r="B12" s="4" t="s">
        <v>25</v>
      </c>
      <c r="C12" s="2">
        <v>15500000</v>
      </c>
      <c r="D12" s="2">
        <v>0</v>
      </c>
      <c r="E12" s="2">
        <f t="shared" si="3"/>
        <v>15500000</v>
      </c>
      <c r="F12" s="2">
        <v>426634.81</v>
      </c>
      <c r="G12" s="2">
        <f t="shared" si="4"/>
        <v>4209281.05</v>
      </c>
      <c r="H12" s="3">
        <f t="shared" si="0"/>
        <v>11290718.949999999</v>
      </c>
      <c r="I12" s="5">
        <f t="shared" si="1"/>
        <v>0.27156651935483872</v>
      </c>
      <c r="J12" s="5">
        <f t="shared" si="2"/>
        <v>0.27156651935483872</v>
      </c>
    </row>
    <row r="13" spans="1:11" ht="30" x14ac:dyDescent="0.25">
      <c r="A13" s="4">
        <v>6</v>
      </c>
      <c r="B13" s="4" t="s">
        <v>26</v>
      </c>
      <c r="C13" s="2">
        <v>15500000</v>
      </c>
      <c r="D13" s="2">
        <v>0</v>
      </c>
      <c r="E13" s="2">
        <f t="shared" ref="E13" si="5">C13+D13</f>
        <v>15500000</v>
      </c>
      <c r="F13" s="2">
        <v>218056.44</v>
      </c>
      <c r="G13" s="2">
        <f t="shared" si="4"/>
        <v>4427337.49</v>
      </c>
      <c r="H13" s="3">
        <f t="shared" ref="H13" si="6">E13-G13</f>
        <v>11072662.51</v>
      </c>
      <c r="I13" s="5">
        <f t="shared" ref="I13" si="7">G13/E13</f>
        <v>0.28563467677419357</v>
      </c>
      <c r="J13" s="5">
        <f t="shared" si="2"/>
        <v>0.28563467677419357</v>
      </c>
    </row>
    <row r="14" spans="1:11" ht="51" customHeight="1" x14ac:dyDescent="0.25"/>
    <row r="15" spans="1:11" ht="15.75" x14ac:dyDescent="0.25">
      <c r="A15" s="10" t="s">
        <v>15</v>
      </c>
      <c r="B15" s="10"/>
      <c r="C15" s="10"/>
      <c r="D15" s="10"/>
      <c r="E15" s="10"/>
      <c r="F15" s="10" t="s">
        <v>18</v>
      </c>
      <c r="G15" s="10"/>
      <c r="H15" s="10"/>
      <c r="I15" s="10"/>
      <c r="J15" s="10"/>
    </row>
    <row r="16" spans="1:11" ht="15.75" x14ac:dyDescent="0.25">
      <c r="A16" s="11" t="s">
        <v>13</v>
      </c>
      <c r="B16" s="11"/>
      <c r="C16" s="11"/>
      <c r="D16" s="11"/>
      <c r="E16" s="11"/>
      <c r="F16" s="11" t="s">
        <v>14</v>
      </c>
      <c r="G16" s="11"/>
      <c r="H16" s="11"/>
      <c r="I16" s="11"/>
      <c r="J16" s="11"/>
    </row>
  </sheetData>
  <mergeCells count="21">
    <mergeCell ref="F16:J16"/>
    <mergeCell ref="A1:J1"/>
    <mergeCell ref="A2:J2"/>
    <mergeCell ref="A3:B3"/>
    <mergeCell ref="A4:B4"/>
    <mergeCell ref="A5:B5"/>
    <mergeCell ref="C3:J3"/>
    <mergeCell ref="A16:E16"/>
    <mergeCell ref="A15:E15"/>
    <mergeCell ref="C4:J4"/>
    <mergeCell ref="C5:J5"/>
    <mergeCell ref="I6:J6"/>
    <mergeCell ref="A6:A7"/>
    <mergeCell ref="B6:B7"/>
    <mergeCell ref="F6:F7"/>
    <mergeCell ref="C6:C7"/>
    <mergeCell ref="E6:E7"/>
    <mergeCell ref="H6:H7"/>
    <mergeCell ref="D6:D7"/>
    <mergeCell ref="G6:G7"/>
    <mergeCell ref="F15:J15"/>
  </mergeCells>
  <printOptions horizontalCentered="1"/>
  <pageMargins left="0.51181102362204722" right="0.51181102362204722" top="1.8110236220472442" bottom="0.78740157480314965" header="0.31496062992125984" footer="0.31496062992125984"/>
  <pageSetup paperSize="9" scale="75" orientation="landscape" verticalDpi="0" r:id="rId1"/>
  <headerFooter>
    <oddHeader xml:space="preserve">&amp;C
&amp;G 
ESTADO DE SERGIPE
PREFEITURA MUNICIPAL DE BARRA DOS COQUEIROS
SECRETARIA MUNICIPAL DE OBRAS PÚBLICAS
Rua Carlos Gomes Praça Erasmo Santa Barbara nº 31 – Centro – Barra dos Coqueiros/SE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Lavínia Rafaela Machado do Santos</dc:creator>
  <cp:lastModifiedBy>Rodrigo de Oliveira Barbosa</cp:lastModifiedBy>
  <cp:lastPrinted>2024-12-20T14:24:50Z</cp:lastPrinted>
  <dcterms:created xsi:type="dcterms:W3CDTF">2023-07-17T14:21:07Z</dcterms:created>
  <dcterms:modified xsi:type="dcterms:W3CDTF">2024-12-20T14:24:56Z</dcterms:modified>
</cp:coreProperties>
</file>