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2021 A 2024 - TCE\Transparência\Obras\2024\REJEITADAS\06. JUNHO\"/>
    </mc:Choice>
  </mc:AlternateContent>
  <bookViews>
    <workbookView xWindow="0" yWindow="0" windowWidth="24000" windowHeight="9135"/>
  </bookViews>
  <sheets>
    <sheet name="Plan1" sheetId="1" r:id="rId1"/>
  </sheets>
  <definedNames>
    <definedName name="_xlnm.Print_Area" localSheetId="0">Plan1!$A$1:$J$23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J11" i="1"/>
  <c r="J12" i="1"/>
  <c r="J13" i="1"/>
  <c r="J8" i="1"/>
  <c r="J9" i="1"/>
  <c r="I9" i="1"/>
  <c r="I10" i="1"/>
  <c r="I11" i="1"/>
  <c r="I12" i="1"/>
  <c r="I13" i="1"/>
  <c r="G9" i="1" l="1"/>
  <c r="G10" i="1"/>
  <c r="E10" i="1"/>
  <c r="E9" i="1" l="1"/>
  <c r="G8" i="1" l="1"/>
  <c r="I8" i="1" s="1"/>
  <c r="E8" i="1"/>
  <c r="H8" i="1" l="1"/>
  <c r="H9" i="1" s="1"/>
  <c r="H10" i="1" s="1"/>
</calcChain>
</file>

<file path=xl/sharedStrings.xml><?xml version="1.0" encoding="utf-8"?>
<sst xmlns="http://schemas.openxmlformats.org/spreadsheetml/2006/main" count="27" uniqueCount="27">
  <si>
    <t>Boletim de Medição</t>
  </si>
  <si>
    <t>Período</t>
  </si>
  <si>
    <t>Valor Pago no Período</t>
  </si>
  <si>
    <t xml:space="preserve">Valor Contratado </t>
  </si>
  <si>
    <t>Valor Contratado com Aditivo</t>
  </si>
  <si>
    <t>Saldo a Pagar</t>
  </si>
  <si>
    <t>%</t>
  </si>
  <si>
    <t>Realização Física</t>
  </si>
  <si>
    <t>Realização Financeira</t>
  </si>
  <si>
    <t xml:space="preserve">RELATÓRIO DE OBRA EM ANDAMENTO </t>
  </si>
  <si>
    <t>EMPRESA:</t>
  </si>
  <si>
    <t>DATA DE INICIO:</t>
  </si>
  <si>
    <t>PREVISÃO DO TÉRMINO:</t>
  </si>
  <si>
    <t>Secretário Municipal de Obras Públicas</t>
  </si>
  <si>
    <t>Fiscal da Obra</t>
  </si>
  <si>
    <t xml:space="preserve">Marcel Fürst                                                                                                       </t>
  </si>
  <si>
    <t>Aditivo</t>
  </si>
  <si>
    <t xml:space="preserve">Valor Pago Acumulado </t>
  </si>
  <si>
    <t>NORTH ENGENHARIA E CONSULTORIA EIRELI</t>
  </si>
  <si>
    <t xml:space="preserve">Priscilla de Souza Marques Espantoso                                                   </t>
  </si>
  <si>
    <t>CONSTRUÇÃO DE CRECHE NO BAIRRO BAIXO, AV. TOUREIRO (CONTRATO 207/2023/PMBC)</t>
  </si>
  <si>
    <t>29/12/2023 à 23/01/2024</t>
  </si>
  <si>
    <t>24/01/2024 à 19/02/2024</t>
  </si>
  <si>
    <t>20/02/2024 à 14/03/2024</t>
  </si>
  <si>
    <t>15/03/2024 à 10/04/2024</t>
  </si>
  <si>
    <t>11/04/2024 à 14/05/2024</t>
  </si>
  <si>
    <t>15/05/2024 à 20/06/2024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</si>
</sst>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vertical="center"/>
    </xf>
    <xf numFmtId="8" fontId="2" fillId="0" borderId="1" xfId="0" applyNumberFormat="1" applyFont="1" applyBorder="1" applyAlignment="1">
      <alignment horizontal="right" vertical="center" wrapText="1"/>
    </xf>
    <xf numFmtId="8" fontId="5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4" fontId="2" fillId="0" borderId="0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8" fontId="0" fillId="0" borderId="0" xfId="0" applyNumberFormat="1"/>
    <xf numFmtId="10" fontId="0" fillId="0" borderId="0" xfId="1" applyNumberFormat="1" applyFont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zoomScaleNormal="100" workbookViewId="0">
      <selection activeCell="L12" sqref="L12"/>
    </sheetView>
  </sheetViews>
  <sheetFormatPr defaultRowHeight="15" x14ac:dyDescent="0.25"/>
  <cols>
    <col min="1" max="1" width="18.28515625" customWidth="1"/>
    <col min="2" max="2" width="15" customWidth="1"/>
    <col min="3" max="4" width="18.85546875" customWidth="1"/>
    <col min="5" max="5" width="20.140625" bestFit="1" customWidth="1"/>
    <col min="6" max="6" width="20.140625" customWidth="1"/>
    <col min="7" max="7" width="18.5703125" customWidth="1"/>
    <col min="8" max="8" width="18.42578125" bestFit="1" customWidth="1"/>
    <col min="9" max="9" width="16" customWidth="1"/>
    <col min="10" max="10" width="13.85546875" customWidth="1"/>
    <col min="13" max="13" width="12.7109375" bestFit="1" customWidth="1"/>
  </cols>
  <sheetData>
    <row r="1" spans="1:13" ht="18" x14ac:dyDescent="0.25">
      <c r="A1" s="8" t="s">
        <v>9</v>
      </c>
      <c r="B1" s="8"/>
      <c r="C1" s="8"/>
      <c r="D1" s="8"/>
      <c r="E1" s="8"/>
      <c r="F1" s="8"/>
      <c r="G1" s="8"/>
      <c r="H1" s="8"/>
      <c r="I1" s="8"/>
      <c r="J1" s="8"/>
    </row>
    <row r="2" spans="1:13" ht="31.5" customHeight="1" x14ac:dyDescent="0.25">
      <c r="A2" s="9" t="s">
        <v>20</v>
      </c>
      <c r="B2" s="10"/>
      <c r="C2" s="10"/>
      <c r="D2" s="10"/>
      <c r="E2" s="10"/>
      <c r="F2" s="10"/>
      <c r="G2" s="10"/>
      <c r="H2" s="10"/>
      <c r="I2" s="10"/>
      <c r="J2" s="10"/>
    </row>
    <row r="3" spans="1:13" ht="22.5" customHeight="1" x14ac:dyDescent="0.25">
      <c r="A3" s="11" t="s">
        <v>10</v>
      </c>
      <c r="B3" s="11"/>
      <c r="C3" s="12" t="s">
        <v>18</v>
      </c>
      <c r="D3" s="12"/>
      <c r="E3" s="12"/>
      <c r="F3" s="12"/>
      <c r="G3" s="12"/>
      <c r="H3" s="12"/>
      <c r="I3" s="12"/>
      <c r="J3" s="12"/>
      <c r="K3" s="1"/>
    </row>
    <row r="4" spans="1:13" ht="22.5" customHeight="1" x14ac:dyDescent="0.25">
      <c r="A4" s="11" t="s">
        <v>11</v>
      </c>
      <c r="B4" s="11"/>
      <c r="C4" s="14">
        <v>45288</v>
      </c>
      <c r="D4" s="14"/>
      <c r="E4" s="12"/>
      <c r="F4" s="12"/>
      <c r="G4" s="12"/>
      <c r="H4" s="12"/>
      <c r="I4" s="12"/>
      <c r="J4" s="12"/>
      <c r="K4" s="1"/>
    </row>
    <row r="5" spans="1:13" ht="22.5" customHeight="1" x14ac:dyDescent="0.25">
      <c r="A5" s="11" t="s">
        <v>12</v>
      </c>
      <c r="B5" s="11"/>
      <c r="C5" s="14">
        <v>45654</v>
      </c>
      <c r="D5" s="14"/>
      <c r="E5" s="12"/>
      <c r="F5" s="12"/>
      <c r="G5" s="12"/>
      <c r="H5" s="12"/>
      <c r="I5" s="12"/>
      <c r="J5" s="12"/>
      <c r="K5" s="1"/>
    </row>
    <row r="6" spans="1:13" ht="15.75" customHeight="1" x14ac:dyDescent="0.25">
      <c r="A6" s="15" t="s">
        <v>0</v>
      </c>
      <c r="B6" s="15" t="s">
        <v>1</v>
      </c>
      <c r="C6" s="15" t="s">
        <v>3</v>
      </c>
      <c r="D6" s="16" t="s">
        <v>16</v>
      </c>
      <c r="E6" s="15" t="s">
        <v>4</v>
      </c>
      <c r="F6" s="15" t="s">
        <v>2</v>
      </c>
      <c r="G6" s="16" t="s">
        <v>17</v>
      </c>
      <c r="H6" s="15" t="s">
        <v>5</v>
      </c>
      <c r="I6" s="15" t="s">
        <v>6</v>
      </c>
      <c r="J6" s="15"/>
    </row>
    <row r="7" spans="1:13" ht="31.5" x14ac:dyDescent="0.25">
      <c r="A7" s="15"/>
      <c r="B7" s="15"/>
      <c r="C7" s="15"/>
      <c r="D7" s="17"/>
      <c r="E7" s="15"/>
      <c r="F7" s="15"/>
      <c r="G7" s="17"/>
      <c r="H7" s="15"/>
      <c r="I7" s="6" t="s">
        <v>7</v>
      </c>
      <c r="J7" s="6" t="s">
        <v>8</v>
      </c>
    </row>
    <row r="8" spans="1:13" ht="30" x14ac:dyDescent="0.25">
      <c r="A8" s="4">
        <v>1</v>
      </c>
      <c r="B8" s="4" t="s">
        <v>21</v>
      </c>
      <c r="C8" s="2">
        <v>2929538.55</v>
      </c>
      <c r="D8" s="2">
        <v>0</v>
      </c>
      <c r="E8" s="2">
        <f>C8+D8</f>
        <v>2929538.55</v>
      </c>
      <c r="F8" s="2">
        <v>270786.49</v>
      </c>
      <c r="G8" s="2">
        <f>SUM(F8)</f>
        <v>270786.49</v>
      </c>
      <c r="H8" s="3">
        <f>E8-G8</f>
        <v>2658752.0599999996</v>
      </c>
      <c r="I8" s="5">
        <f>G8/E8</f>
        <v>9.2433154702811479E-2</v>
      </c>
      <c r="J8" s="5">
        <f>I8</f>
        <v>9.2433154702811479E-2</v>
      </c>
      <c r="L8" s="19"/>
    </row>
    <row r="9" spans="1:13" ht="30" x14ac:dyDescent="0.25">
      <c r="A9" s="4">
        <v>2</v>
      </c>
      <c r="B9" s="4" t="s">
        <v>22</v>
      </c>
      <c r="C9" s="2">
        <v>2929538.55</v>
      </c>
      <c r="D9" s="2">
        <v>0</v>
      </c>
      <c r="E9" s="2">
        <f>C9+D9</f>
        <v>2929538.55</v>
      </c>
      <c r="F9" s="2">
        <v>120444.87</v>
      </c>
      <c r="G9" s="2">
        <f>SUM(F8:F9)</f>
        <v>391231.36</v>
      </c>
      <c r="H9" s="3">
        <f>H8-G9</f>
        <v>2267520.6999999997</v>
      </c>
      <c r="I9" s="5">
        <f t="shared" ref="I9:J13" si="0">G9/E9</f>
        <v>0.13354709396126568</v>
      </c>
      <c r="J9" s="5">
        <f>I9</f>
        <v>0.13354709396126568</v>
      </c>
      <c r="L9" s="19"/>
    </row>
    <row r="10" spans="1:13" ht="30" x14ac:dyDescent="0.25">
      <c r="A10" s="4">
        <v>3</v>
      </c>
      <c r="B10" s="4" t="s">
        <v>23</v>
      </c>
      <c r="C10" s="2">
        <v>2929538.55</v>
      </c>
      <c r="D10" s="2">
        <v>0</v>
      </c>
      <c r="E10" s="2">
        <f>C10+D10</f>
        <v>2929538.55</v>
      </c>
      <c r="F10" s="2">
        <v>104844.33</v>
      </c>
      <c r="G10" s="2">
        <f>SUM(F8:F10)</f>
        <v>496075.69</v>
      </c>
      <c r="H10" s="3">
        <f>H9-G10</f>
        <v>1771445.0099999998</v>
      </c>
      <c r="I10" s="5">
        <f t="shared" si="0"/>
        <v>0.16933577815523201</v>
      </c>
      <c r="J10" s="5">
        <f t="shared" ref="J10:J13" si="1">I10</f>
        <v>0.16933577815523201</v>
      </c>
      <c r="L10" s="19"/>
    </row>
    <row r="11" spans="1:13" ht="30" x14ac:dyDescent="0.25">
      <c r="A11" s="4">
        <v>4</v>
      </c>
      <c r="B11" s="4" t="s">
        <v>24</v>
      </c>
      <c r="C11" s="2">
        <v>2929538.55</v>
      </c>
      <c r="D11" s="2">
        <v>0</v>
      </c>
      <c r="E11" s="2">
        <v>2929538.55</v>
      </c>
      <c r="F11" s="2">
        <v>159327.92000000001</v>
      </c>
      <c r="G11" s="2">
        <v>655403.61</v>
      </c>
      <c r="H11" s="3">
        <v>2274134.94</v>
      </c>
      <c r="I11" s="5">
        <f t="shared" si="0"/>
        <v>0.22372247328849795</v>
      </c>
      <c r="J11" s="5">
        <f t="shared" si="1"/>
        <v>0.22372247328849795</v>
      </c>
      <c r="L11" s="19"/>
    </row>
    <row r="12" spans="1:13" ht="30" x14ac:dyDescent="0.25">
      <c r="A12" s="4">
        <v>5</v>
      </c>
      <c r="B12" s="4" t="s">
        <v>25</v>
      </c>
      <c r="C12" s="2">
        <v>2929538.55</v>
      </c>
      <c r="D12" s="2">
        <v>0</v>
      </c>
      <c r="E12" s="2">
        <v>2929538.55</v>
      </c>
      <c r="F12" s="2">
        <v>156828.67000000001</v>
      </c>
      <c r="G12" s="2">
        <v>812232.28</v>
      </c>
      <c r="H12" s="3">
        <v>2117306.27</v>
      </c>
      <c r="I12" s="5">
        <f t="shared" si="0"/>
        <v>0.27725604771440882</v>
      </c>
      <c r="J12" s="5">
        <f t="shared" si="1"/>
        <v>0.27725604771440882</v>
      </c>
      <c r="L12" s="19"/>
    </row>
    <row r="13" spans="1:13" ht="30" x14ac:dyDescent="0.25">
      <c r="A13" s="4">
        <v>6</v>
      </c>
      <c r="B13" s="4" t="s">
        <v>26</v>
      </c>
      <c r="C13" s="2">
        <v>2929538.55</v>
      </c>
      <c r="D13" s="2">
        <v>0</v>
      </c>
      <c r="E13" s="2">
        <v>2929538.55</v>
      </c>
      <c r="F13" s="2">
        <v>141708.01</v>
      </c>
      <c r="G13" s="2">
        <v>947764.49</v>
      </c>
      <c r="H13" s="3">
        <v>1981774.06</v>
      </c>
      <c r="I13" s="5">
        <f t="shared" si="0"/>
        <v>0.3235200608641931</v>
      </c>
      <c r="J13" s="5">
        <f t="shared" si="1"/>
        <v>0.3235200608641931</v>
      </c>
      <c r="L13" s="19"/>
      <c r="M13" s="18"/>
    </row>
    <row r="15" spans="1:13" ht="30" customHeight="1" x14ac:dyDescent="0.25"/>
    <row r="16" spans="1:13" ht="15.75" x14ac:dyDescent="0.25">
      <c r="A16" s="13" t="s">
        <v>15</v>
      </c>
      <c r="B16" s="13"/>
      <c r="C16" s="13"/>
      <c r="D16" s="13"/>
      <c r="E16" s="13"/>
      <c r="F16" s="13" t="s">
        <v>19</v>
      </c>
      <c r="G16" s="13"/>
      <c r="H16" s="13"/>
      <c r="I16" s="13"/>
      <c r="J16" s="13"/>
    </row>
    <row r="17" spans="1:10" ht="15.75" x14ac:dyDescent="0.25">
      <c r="A17" s="7" t="s">
        <v>13</v>
      </c>
      <c r="B17" s="7"/>
      <c r="C17" s="7"/>
      <c r="D17" s="7"/>
      <c r="E17" s="7"/>
      <c r="F17" s="7" t="s">
        <v>14</v>
      </c>
      <c r="G17" s="7"/>
      <c r="H17" s="7"/>
      <c r="I17" s="7"/>
      <c r="J17" s="7"/>
    </row>
  </sheetData>
  <mergeCells count="21">
    <mergeCell ref="E6:E7"/>
    <mergeCell ref="H6:H7"/>
    <mergeCell ref="D6:D7"/>
    <mergeCell ref="G6:G7"/>
    <mergeCell ref="F16:J16"/>
    <mergeCell ref="F17:J17"/>
    <mergeCell ref="A1:J1"/>
    <mergeCell ref="A2:J2"/>
    <mergeCell ref="A3:B3"/>
    <mergeCell ref="A4:B4"/>
    <mergeCell ref="A5:B5"/>
    <mergeCell ref="C3:J3"/>
    <mergeCell ref="A17:E17"/>
    <mergeCell ref="A16:E16"/>
    <mergeCell ref="C4:J4"/>
    <mergeCell ref="C5:J5"/>
    <mergeCell ref="I6:J6"/>
    <mergeCell ref="A6:A7"/>
    <mergeCell ref="B6:B7"/>
    <mergeCell ref="F6:F7"/>
    <mergeCell ref="C6:C7"/>
  </mergeCells>
  <printOptions horizontalCentered="1"/>
  <pageMargins left="0.51181102362204722" right="0.51181102362204722" top="1.8110236220472442" bottom="0.78740157480314965" header="0.31496062992125984" footer="0.31496062992125984"/>
  <pageSetup paperSize="9" scale="75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Rodrigo de Oliveira Barbosa</cp:lastModifiedBy>
  <cp:lastPrinted>2024-07-17T12:39:44Z</cp:lastPrinted>
  <dcterms:created xsi:type="dcterms:W3CDTF">2023-07-17T14:21:07Z</dcterms:created>
  <dcterms:modified xsi:type="dcterms:W3CDTF">2024-07-17T14:08:06Z</dcterms:modified>
</cp:coreProperties>
</file>