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9. SETEM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I17" i="1" s="1"/>
  <c r="J17" i="1" s="1"/>
  <c r="I16" i="1" l="1"/>
  <c r="J16" i="1"/>
  <c r="E16" i="1"/>
  <c r="E15" i="1" l="1"/>
  <c r="I15" i="1" s="1"/>
  <c r="J15" i="1" s="1"/>
  <c r="I9" i="1" l="1"/>
  <c r="J9" i="1"/>
  <c r="I10" i="1"/>
  <c r="J10" i="1"/>
  <c r="I11" i="1"/>
  <c r="J11" i="1"/>
  <c r="I12" i="1"/>
  <c r="J12" i="1"/>
  <c r="I13" i="1"/>
  <c r="J13" i="1"/>
  <c r="I14" i="1"/>
  <c r="J14" i="1"/>
  <c r="E14" i="1"/>
  <c r="E13" i="1" l="1"/>
  <c r="E12" i="1" l="1"/>
  <c r="G11" i="1" l="1"/>
  <c r="E11" i="1"/>
  <c r="H11" i="1" l="1"/>
  <c r="G10" i="1"/>
  <c r="E10" i="1"/>
  <c r="H10" i="1" l="1"/>
  <c r="G9" i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<sst xmlns="http://schemas.openxmlformats.org/spreadsheetml/2006/main" count="32" uniqueCount="32">
  <si>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</si>
  <si>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</si>
  <si>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</si>
  <si>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</si>
  <si>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</si>
  <si>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</si>
  <si>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</si>
  <si>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</si>
  <si>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</si>
  <si>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</si>
  <si>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</si>
  <si>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</si>
  <si>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</si>
  <si>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</si>
  <si>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</si>
  <si>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</si>
  <si>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</si>
  <si>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</si>
  <si>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</si>
  <si>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</si>
  <si>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QUADRA POLIESPORTIVA COBERTA E COM VESTIÁRIO (CONTRATO 188/2023/PMBC)</t>
  </si>
  <si>
    <t>11/04/2024 à 14/05/2024</t>
  </si>
  <si>
    <t>15/05/2024 à 20/06/2024</t>
  </si>
  <si>
    <t>05/12/2023 à 18/12/2023</t>
  </si>
  <si>
    <t>12/12/2023 à 23/01/2024</t>
  </si>
  <si>
    <t>24/01/2024 à 19/02/2024</t>
  </si>
  <si>
    <t>20/02/2024 à 14/03/2024</t>
  </si>
  <si>
    <t>15/03/2024 à 10/04/2024</t>
  </si>
  <si>
    <t>1 - ADITIVO</t>
  </si>
  <si>
    <t>09/08/2024 à 20/09/2024</t>
  </si>
  <si>
    <t>21/06/2024 à 15/07/2024</t>
  </si>
  <si>
    <t>16/07/2024 à 08/08/2024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</si>
</sst>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6" zoomScaleNormal="100" workbookViewId="0">
      <selection activeCell="A6" sqref="A6:A7"/>
    </sheetView>
  </sheetViews>
  <sheetFormatPr defaultRowHeight="15" x14ac:dyDescent="0.25"/>
  <cols>
    <col min="1" max="1" width="20.42578125" customWidth="1"/>
    <col min="2" max="2" width="15.570312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3" ht="18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3" ht="31.5" customHeight="1" x14ac:dyDescent="0.25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22.5" customHeight="1" x14ac:dyDescent="0.25">
      <c r="A3" s="12" t="s">
        <v>10</v>
      </c>
      <c r="B3" s="12"/>
      <c r="C3" s="13" t="s">
        <v>18</v>
      </c>
      <c r="D3" s="13"/>
      <c r="E3" s="13"/>
      <c r="F3" s="13"/>
      <c r="G3" s="13"/>
      <c r="H3" s="13"/>
      <c r="I3" s="13"/>
      <c r="J3" s="13"/>
      <c r="K3" s="1"/>
    </row>
    <row r="4" spans="1:13" ht="22.5" customHeight="1" x14ac:dyDescent="0.25">
      <c r="A4" s="12" t="s">
        <v>11</v>
      </c>
      <c r="B4" s="12"/>
      <c r="C4" s="14">
        <v>45265</v>
      </c>
      <c r="D4" s="14"/>
      <c r="E4" s="13"/>
      <c r="F4" s="13"/>
      <c r="G4" s="13"/>
      <c r="H4" s="13"/>
      <c r="I4" s="13"/>
      <c r="J4" s="13"/>
      <c r="K4" s="1"/>
    </row>
    <row r="5" spans="1:13" ht="22.5" customHeight="1" x14ac:dyDescent="0.25">
      <c r="A5" s="12" t="s">
        <v>12</v>
      </c>
      <c r="B5" s="12"/>
      <c r="C5" s="14">
        <v>45509</v>
      </c>
      <c r="D5" s="14"/>
      <c r="E5" s="13"/>
      <c r="F5" s="13"/>
      <c r="G5" s="13"/>
      <c r="H5" s="13"/>
      <c r="I5" s="13"/>
      <c r="J5" s="13"/>
      <c r="K5" s="1"/>
    </row>
    <row r="6" spans="1:13" ht="15.75" customHeight="1" x14ac:dyDescent="0.25">
      <c r="A6" s="17" t="s">
        <v>0</v>
      </c>
      <c r="B6" s="17" t="s">
        <v>1</v>
      </c>
      <c r="C6" s="17" t="s">
        <v>3</v>
      </c>
      <c r="D6" s="17" t="s">
        <v>16</v>
      </c>
      <c r="E6" s="17" t="s">
        <v>4</v>
      </c>
      <c r="F6" s="17" t="s">
        <v>2</v>
      </c>
      <c r="G6" s="17" t="s">
        <v>17</v>
      </c>
      <c r="H6" s="17" t="s">
        <v>5</v>
      </c>
      <c r="I6" s="17" t="s">
        <v>6</v>
      </c>
      <c r="J6" s="17"/>
    </row>
    <row r="7" spans="1:13" ht="31.5" x14ac:dyDescent="0.25">
      <c r="A7" s="17"/>
      <c r="B7" s="17"/>
      <c r="C7" s="17"/>
      <c r="D7" s="17"/>
      <c r="E7" s="17"/>
      <c r="F7" s="17"/>
      <c r="G7" s="17"/>
      <c r="H7" s="17"/>
      <c r="I7" s="6" t="s">
        <v>7</v>
      </c>
      <c r="J7" s="6" t="s">
        <v>8</v>
      </c>
    </row>
    <row r="8" spans="1:13" ht="30" x14ac:dyDescent="0.25">
      <c r="A8" s="4">
        <v>1</v>
      </c>
      <c r="B8" s="4" t="s">
        <v>23</v>
      </c>
      <c r="C8" s="2">
        <v>1525543.43</v>
      </c>
      <c r="D8" s="2">
        <v>0</v>
      </c>
      <c r="E8" s="2">
        <f t="shared" ref="E8:E14" si="0">C8+D8</f>
        <v>1525543.43</v>
      </c>
      <c r="F8" s="2">
        <v>40305.43</v>
      </c>
      <c r="G8" s="2">
        <f>SUM(F8)</f>
        <v>40305.43</v>
      </c>
      <c r="H8" s="3">
        <f>E8-G8</f>
        <v>1485238</v>
      </c>
      <c r="I8" s="5">
        <f>G8/E8</f>
        <v>2.6420375328154375E-2</v>
      </c>
      <c r="J8" s="5">
        <f>I8</f>
        <v>2.6420375328154375E-2</v>
      </c>
      <c r="M8" s="8"/>
    </row>
    <row r="9" spans="1:13" ht="30" x14ac:dyDescent="0.25">
      <c r="A9" s="4">
        <v>2</v>
      </c>
      <c r="B9" s="4" t="s">
        <v>24</v>
      </c>
      <c r="C9" s="2">
        <v>1525543.43</v>
      </c>
      <c r="D9" s="2">
        <v>0</v>
      </c>
      <c r="E9" s="2">
        <f t="shared" si="0"/>
        <v>1525543.43</v>
      </c>
      <c r="F9" s="2">
        <v>143748.91</v>
      </c>
      <c r="G9" s="2">
        <f>SUM(F8:F9)</f>
        <v>184054.34</v>
      </c>
      <c r="H9" s="3">
        <f>E9-G9</f>
        <v>1341489.0899999999</v>
      </c>
      <c r="I9" s="5">
        <f t="shared" ref="I9:I14" si="1">G9/E9</f>
        <v>0.1206483777390723</v>
      </c>
      <c r="J9" s="5">
        <f t="shared" ref="J9:J14" si="2">I9</f>
        <v>0.1206483777390723</v>
      </c>
    </row>
    <row r="10" spans="1:13" ht="30" x14ac:dyDescent="0.25">
      <c r="A10" s="4">
        <v>3</v>
      </c>
      <c r="B10" s="4" t="s">
        <v>25</v>
      </c>
      <c r="C10" s="2">
        <v>1525543.43</v>
      </c>
      <c r="D10" s="2">
        <v>0</v>
      </c>
      <c r="E10" s="2">
        <f t="shared" si="0"/>
        <v>1525543.43</v>
      </c>
      <c r="F10" s="2">
        <v>64252.38</v>
      </c>
      <c r="G10" s="2">
        <f>SUM(F8:F10)</f>
        <v>248306.72</v>
      </c>
      <c r="H10" s="3">
        <f>E10-G10</f>
        <v>1277236.71</v>
      </c>
      <c r="I10" s="5">
        <f t="shared" si="1"/>
        <v>0.16276607739708859</v>
      </c>
      <c r="J10" s="5">
        <f t="shared" si="2"/>
        <v>0.16276607739708859</v>
      </c>
    </row>
    <row r="11" spans="1:13" ht="30" x14ac:dyDescent="0.25">
      <c r="A11" s="4">
        <v>4</v>
      </c>
      <c r="B11" s="4" t="s">
        <v>26</v>
      </c>
      <c r="C11" s="2">
        <v>1525543.43</v>
      </c>
      <c r="D11" s="2">
        <v>0</v>
      </c>
      <c r="E11" s="2">
        <f t="shared" si="0"/>
        <v>1525543.43</v>
      </c>
      <c r="F11" s="2">
        <v>117233.1</v>
      </c>
      <c r="G11" s="2">
        <f>SUM(F8:F11)</f>
        <v>365539.82</v>
      </c>
      <c r="H11" s="3">
        <f>E11-G11</f>
        <v>1160003.6099999999</v>
      </c>
      <c r="I11" s="5">
        <f t="shared" si="1"/>
        <v>0.23961285717051006</v>
      </c>
      <c r="J11" s="5">
        <f t="shared" si="2"/>
        <v>0.23961285717051006</v>
      </c>
    </row>
    <row r="12" spans="1:13" ht="30" x14ac:dyDescent="0.25">
      <c r="A12" s="4">
        <v>5</v>
      </c>
      <c r="B12" s="4" t="s">
        <v>27</v>
      </c>
      <c r="C12" s="2">
        <v>1525543.43</v>
      </c>
      <c r="D12" s="2">
        <v>0</v>
      </c>
      <c r="E12" s="2">
        <f t="shared" si="0"/>
        <v>1525543.43</v>
      </c>
      <c r="F12" s="2">
        <v>100557.43</v>
      </c>
      <c r="G12" s="2">
        <v>466097.25</v>
      </c>
      <c r="H12" s="3">
        <v>1059446.18</v>
      </c>
      <c r="I12" s="5">
        <f t="shared" si="1"/>
        <v>0.30552866659456562</v>
      </c>
      <c r="J12" s="5">
        <f t="shared" si="2"/>
        <v>0.30552866659456562</v>
      </c>
    </row>
    <row r="13" spans="1:13" ht="30" x14ac:dyDescent="0.25">
      <c r="A13" s="4">
        <v>6</v>
      </c>
      <c r="B13" s="4" t="s">
        <v>21</v>
      </c>
      <c r="C13" s="2">
        <v>1525543.43</v>
      </c>
      <c r="D13" s="2">
        <v>0</v>
      </c>
      <c r="E13" s="2">
        <f t="shared" si="0"/>
        <v>1525543.43</v>
      </c>
      <c r="F13" s="2">
        <v>219726.73</v>
      </c>
      <c r="G13" s="2">
        <v>685823.98</v>
      </c>
      <c r="H13" s="3">
        <v>839719.45</v>
      </c>
      <c r="I13" s="5">
        <f t="shared" si="1"/>
        <v>0.4495604428646125</v>
      </c>
      <c r="J13" s="5">
        <f t="shared" si="2"/>
        <v>0.4495604428646125</v>
      </c>
    </row>
    <row r="14" spans="1:13" ht="30" x14ac:dyDescent="0.25">
      <c r="A14" s="4">
        <v>7</v>
      </c>
      <c r="B14" s="7" t="s">
        <v>22</v>
      </c>
      <c r="C14" s="2">
        <v>1525543.43</v>
      </c>
      <c r="D14" s="2">
        <v>0</v>
      </c>
      <c r="E14" s="2">
        <f t="shared" si="0"/>
        <v>1525543.43</v>
      </c>
      <c r="F14" s="2">
        <v>234289.83</v>
      </c>
      <c r="G14" s="2">
        <v>920113.81</v>
      </c>
      <c r="H14" s="3">
        <v>605429.62</v>
      </c>
      <c r="I14" s="5">
        <f t="shared" si="1"/>
        <v>0.60313839115022772</v>
      </c>
      <c r="J14" s="5">
        <f t="shared" si="2"/>
        <v>0.60313839115022772</v>
      </c>
    </row>
    <row r="15" spans="1:13" ht="30" x14ac:dyDescent="0.25">
      <c r="A15" s="4">
        <v>8</v>
      </c>
      <c r="B15" s="7" t="s">
        <v>30</v>
      </c>
      <c r="C15" s="2">
        <v>1525543.43</v>
      </c>
      <c r="D15" s="2">
        <v>0</v>
      </c>
      <c r="E15" s="2">
        <f t="shared" ref="E15:E16" si="3">C15+D15</f>
        <v>1525543.43</v>
      </c>
      <c r="F15" s="2">
        <v>150495.75</v>
      </c>
      <c r="G15" s="2">
        <v>1070580.06</v>
      </c>
      <c r="H15" s="3">
        <v>605429.62</v>
      </c>
      <c r="I15" s="5">
        <f t="shared" ref="I15:I16" si="4">G15/E15</f>
        <v>0.70176963759071753</v>
      </c>
      <c r="J15" s="5">
        <f t="shared" ref="J15:J16" si="5">I15</f>
        <v>0.70176963759071753</v>
      </c>
    </row>
    <row r="16" spans="1:13" ht="30" x14ac:dyDescent="0.25">
      <c r="A16" s="4">
        <v>9</v>
      </c>
      <c r="B16" s="7" t="s">
        <v>31</v>
      </c>
      <c r="C16" s="2">
        <v>1525543.43</v>
      </c>
      <c r="D16" s="2">
        <v>0</v>
      </c>
      <c r="E16" s="2">
        <f t="shared" si="3"/>
        <v>1525543.43</v>
      </c>
      <c r="F16" s="2">
        <v>287629.7</v>
      </c>
      <c r="G16" s="2">
        <v>1358209.76</v>
      </c>
      <c r="H16" s="3">
        <v>167333.67000000001</v>
      </c>
      <c r="I16" s="5">
        <f t="shared" si="4"/>
        <v>0.89031209029558733</v>
      </c>
      <c r="J16" s="5">
        <f t="shared" si="5"/>
        <v>0.89031209029558733</v>
      </c>
    </row>
    <row r="17" spans="1:10" ht="30" x14ac:dyDescent="0.25">
      <c r="A17" s="4" t="s">
        <v>28</v>
      </c>
      <c r="B17" s="7" t="s">
        <v>29</v>
      </c>
      <c r="C17" s="2">
        <v>1525543.43</v>
      </c>
      <c r="D17" s="2">
        <v>381382.54</v>
      </c>
      <c r="E17" s="2">
        <f t="shared" ref="E17" si="6">C17+D17</f>
        <v>1906925.97</v>
      </c>
      <c r="F17" s="2">
        <v>381382.54</v>
      </c>
      <c r="G17" s="2">
        <v>1739592.3</v>
      </c>
      <c r="H17" s="3">
        <v>167333.67000000001</v>
      </c>
      <c r="I17" s="5">
        <f t="shared" ref="I17" si="7">G17/E17</f>
        <v>0.91224951957626343</v>
      </c>
      <c r="J17" s="5">
        <f t="shared" ref="J17" si="8">I17</f>
        <v>0.91224951957626343</v>
      </c>
    </row>
    <row r="18" spans="1:10" ht="66" customHeight="1" x14ac:dyDescent="0.25"/>
    <row r="19" spans="1:10" ht="15.75" x14ac:dyDescent="0.25">
      <c r="A19" s="16" t="s">
        <v>15</v>
      </c>
      <c r="B19" s="16"/>
      <c r="C19" s="16"/>
      <c r="D19" s="16"/>
      <c r="E19" s="16"/>
      <c r="F19" s="16" t="s">
        <v>19</v>
      </c>
      <c r="G19" s="16"/>
      <c r="H19" s="16"/>
      <c r="I19" s="16"/>
      <c r="J19" s="16"/>
    </row>
    <row r="20" spans="1:10" ht="15.75" x14ac:dyDescent="0.25">
      <c r="A20" s="15" t="s">
        <v>13</v>
      </c>
      <c r="B20" s="15"/>
      <c r="C20" s="15"/>
      <c r="D20" s="15"/>
      <c r="E20" s="15"/>
      <c r="F20" s="15" t="s">
        <v>14</v>
      </c>
      <c r="G20" s="15"/>
      <c r="H20" s="15"/>
      <c r="I20" s="15"/>
      <c r="J20" s="15"/>
    </row>
  </sheetData>
  <mergeCells count="21">
    <mergeCell ref="F20:J20"/>
    <mergeCell ref="A20:E20"/>
    <mergeCell ref="A19:E19"/>
    <mergeCell ref="F19:J19"/>
    <mergeCell ref="E6:E7"/>
    <mergeCell ref="H6:H7"/>
    <mergeCell ref="D6:D7"/>
    <mergeCell ref="G6:G7"/>
    <mergeCell ref="I6:J6"/>
    <mergeCell ref="A6:A7"/>
    <mergeCell ref="B6:B7"/>
    <mergeCell ref="F6:F7"/>
    <mergeCell ref="C6:C7"/>
    <mergeCell ref="A1:J1"/>
    <mergeCell ref="A2:J2"/>
    <mergeCell ref="A3:B3"/>
    <mergeCell ref="A4:B4"/>
    <mergeCell ref="A5:B5"/>
    <mergeCell ref="C3:J3"/>
    <mergeCell ref="C4:J4"/>
    <mergeCell ref="C5:J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2024-09-09T14:29:17Z</cp:lastPrinted>
  <dcterms:created xsi:type="dcterms:W3CDTF">2023-07-17T14:21:07Z</dcterms:created>
  <dcterms:modified xsi:type="dcterms:W3CDTF">2024-10-14T16:03:46Z</dcterms:modified>
</cp:coreProperties>
</file>