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DEZEMBRO\"/>
    </mc:Choice>
  </mc:AlternateContent>
  <bookViews>
    <workbookView xWindow="0" yWindow="0" windowWidth="7185" windowHeight="727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J18" i="1" s="1"/>
  <c r="H18" i="1"/>
  <c r="I18" i="1"/>
  <c r="E19" i="1"/>
  <c r="G19" i="1"/>
  <c r="I19" i="1" s="1"/>
  <c r="J19" i="1" l="1"/>
  <c r="H19" i="1"/>
  <c r="E16" i="1"/>
  <c r="G16" i="1"/>
  <c r="J16" i="1" s="1"/>
  <c r="H16" i="1"/>
  <c r="I16" i="1"/>
  <c r="E17" i="1"/>
  <c r="G17" i="1"/>
  <c r="H17" i="1"/>
  <c r="I17" i="1"/>
  <c r="J17" i="1"/>
  <c r="J15" i="1" l="1"/>
  <c r="I15" i="1"/>
  <c r="H15" i="1"/>
  <c r="G15" i="1"/>
  <c r="E15" i="1"/>
  <c r="G9" i="1" l="1"/>
  <c r="H14" i="1"/>
  <c r="G14" i="1"/>
  <c r="I14" i="1" s="1"/>
  <c r="E14" i="1"/>
  <c r="J14" i="1" l="1"/>
  <c r="G11" i="1"/>
  <c r="G10" i="1"/>
  <c r="G13" i="1" l="1"/>
  <c r="G12" i="1"/>
  <c r="H9" i="1"/>
  <c r="G8" i="1"/>
  <c r="E13" i="1"/>
  <c r="E12" i="1"/>
  <c r="E11" i="1"/>
  <c r="E9" i="1"/>
  <c r="E10" i="1"/>
  <c r="E8" i="1"/>
  <c r="H8" i="1" s="1"/>
  <c r="H12" i="1" l="1"/>
  <c r="H13" i="1"/>
  <c r="H10" i="1"/>
  <c r="H11" i="1"/>
  <c r="I12" i="1"/>
  <c r="J11" i="1"/>
  <c r="I8" i="1"/>
  <c r="I10" i="1"/>
  <c r="I11" i="1"/>
  <c r="J8" i="1"/>
  <c r="J12" i="1"/>
  <c r="I13" i="1"/>
  <c r="J9" i="1"/>
  <c r="J10" i="1"/>
  <c r="J13" i="1"/>
  <c r="I9" i="1"/>
</calcChain>
</file>

<file path=xl/sharedStrings.xml><?xml version="1.0" encoding="utf-8"?>
<sst xmlns="http://schemas.openxmlformats.org/spreadsheetml/2006/main" count="34" uniqueCount="34">
  <si>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</si>
  <si>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</si>
  <si>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</si>
  <si>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</si>
  <si>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</si>
  <si>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</si>
  <si>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</si>
  <si>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</si>
  <si>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</si>
  <si>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</si>
  <si>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</si>
  <si>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</si>
  <si>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</si>
  <si>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</si>
  <si>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</si>
  <si>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</si>
  <si>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</si>
  <si>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</si>
  <si>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CONSTRUÇÃO DA CRECHE PADRÃO C FNDE</t>
  </si>
  <si>
    <t>NORTH ENGENHARIA E CONSULTORIA EIRELI</t>
  </si>
  <si>
    <t>02/02/2023 a 16/02/2023</t>
  </si>
  <si>
    <t>17/02/2023 a 24/03/2023</t>
  </si>
  <si>
    <t>25/03/2023 a 25/04/2023</t>
  </si>
  <si>
    <t>04 (aditivo)</t>
  </si>
  <si>
    <t>10/05/2023 a 26/05/2023</t>
  </si>
  <si>
    <t>26/04/2023 a 26/05/2023</t>
  </si>
  <si>
    <t>27/05/2023 a 23/06/2023</t>
  </si>
  <si>
    <t>25/07/2023 a 21/08/2023</t>
  </si>
  <si>
    <t>24/06/2023 a 24/07/2023</t>
  </si>
  <si>
    <t>22/08/2023 a 28/09/2023</t>
  </si>
  <si>
    <t>29/09/2023 a 26/10/2023</t>
  </si>
  <si>
    <t xml:space="preserve">Elizabeth Vieira Pessoa                                                            </t>
  </si>
  <si>
    <t>27/10/2023 a 30/11/2023</t>
  </si>
  <si>
    <t>01/12/2023 a 18/12/2023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</si>
</sst>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3" fillId="0" borderId="1" xfId="0" applyNumberFormat="1" applyFont="1" applyBorder="1" applyAlignment="1">
      <alignment horizontal="right" vertical="center" wrapText="1"/>
    </xf>
    <xf numFmtId="8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4" zoomScale="70" zoomScaleNormal="70" workbookViewId="0">
      <selection activeCell="D19" sqref="D19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1" ht="31.5" customHeight="1" x14ac:dyDescent="0.25">
      <c r="A2" s="10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22.5" customHeight="1" x14ac:dyDescent="0.25">
      <c r="A3" s="12" t="s">
        <v>10</v>
      </c>
      <c r="B3" s="12"/>
      <c r="C3" s="13" t="s">
        <v>19</v>
      </c>
      <c r="D3" s="13"/>
      <c r="E3" s="13"/>
      <c r="F3" s="13"/>
      <c r="G3" s="13"/>
      <c r="H3" s="13"/>
      <c r="I3" s="13"/>
      <c r="J3" s="13"/>
      <c r="K3" s="2"/>
    </row>
    <row r="4" spans="1:11" ht="22.5" customHeight="1" x14ac:dyDescent="0.25">
      <c r="A4" s="12" t="s">
        <v>11</v>
      </c>
      <c r="B4" s="12"/>
      <c r="C4" s="16">
        <v>44959</v>
      </c>
      <c r="D4" s="16"/>
      <c r="E4" s="13"/>
      <c r="F4" s="13"/>
      <c r="G4" s="13"/>
      <c r="H4" s="13"/>
      <c r="I4" s="13"/>
      <c r="J4" s="13"/>
      <c r="K4" s="2"/>
    </row>
    <row r="5" spans="1:11" ht="22.5" customHeight="1" x14ac:dyDescent="0.25">
      <c r="A5" s="12" t="s">
        <v>12</v>
      </c>
      <c r="B5" s="12"/>
      <c r="C5" s="16">
        <v>45293</v>
      </c>
      <c r="D5" s="16"/>
      <c r="E5" s="13"/>
      <c r="F5" s="13"/>
      <c r="G5" s="13"/>
      <c r="H5" s="13"/>
      <c r="I5" s="13"/>
      <c r="J5" s="13"/>
      <c r="K5" s="2"/>
    </row>
    <row r="6" spans="1:11" ht="15.75" customHeight="1" x14ac:dyDescent="0.25">
      <c r="A6" s="17" t="s">
        <v>0</v>
      </c>
      <c r="B6" s="17" t="s">
        <v>1</v>
      </c>
      <c r="C6" s="17" t="s">
        <v>3</v>
      </c>
      <c r="D6" s="18" t="s">
        <v>16</v>
      </c>
      <c r="E6" s="17" t="s">
        <v>4</v>
      </c>
      <c r="F6" s="17" t="s">
        <v>2</v>
      </c>
      <c r="G6" s="18" t="s">
        <v>17</v>
      </c>
      <c r="H6" s="17" t="s">
        <v>5</v>
      </c>
      <c r="I6" s="17" t="s">
        <v>6</v>
      </c>
      <c r="J6" s="17"/>
    </row>
    <row r="7" spans="1:11" ht="31.5" x14ac:dyDescent="0.25">
      <c r="A7" s="17"/>
      <c r="B7" s="17"/>
      <c r="C7" s="17"/>
      <c r="D7" s="19"/>
      <c r="E7" s="17"/>
      <c r="F7" s="17"/>
      <c r="G7" s="19"/>
      <c r="H7" s="17"/>
      <c r="I7" s="1" t="s">
        <v>7</v>
      </c>
      <c r="J7" s="1" t="s">
        <v>8</v>
      </c>
    </row>
    <row r="8" spans="1:11" ht="44.25" customHeight="1" x14ac:dyDescent="0.25">
      <c r="A8" s="8">
        <v>1</v>
      </c>
      <c r="B8" s="8" t="s">
        <v>20</v>
      </c>
      <c r="C8" s="3">
        <v>1667080.9</v>
      </c>
      <c r="D8" s="3">
        <v>0</v>
      </c>
      <c r="E8" s="3">
        <f>C8+D8</f>
        <v>1667080.9</v>
      </c>
      <c r="F8" s="3">
        <v>111538.71</v>
      </c>
      <c r="G8" s="3">
        <f>SUM(F8)</f>
        <v>111538.71</v>
      </c>
      <c r="H8" s="4">
        <f>E8-G8</f>
        <v>1555542.19</v>
      </c>
      <c r="I8" s="5">
        <f t="shared" ref="I8:I13" si="0">G8/E8</f>
        <v>6.6906597034373086E-2</v>
      </c>
      <c r="J8" s="5">
        <f t="shared" ref="J8:J13" si="1">G8/E8</f>
        <v>6.6906597034373086E-2</v>
      </c>
    </row>
    <row r="9" spans="1:11" ht="45" x14ac:dyDescent="0.25">
      <c r="A9" s="8">
        <v>2</v>
      </c>
      <c r="B9" s="8" t="s">
        <v>21</v>
      </c>
      <c r="C9" s="3">
        <v>1667080.9</v>
      </c>
      <c r="D9" s="3">
        <v>0</v>
      </c>
      <c r="E9" s="3">
        <f t="shared" ref="E9:E10" si="2">C9+D9</f>
        <v>1667080.9</v>
      </c>
      <c r="F9" s="3">
        <v>120391.24</v>
      </c>
      <c r="G9" s="3">
        <f>SUM($F$8:F9)</f>
        <v>231929.95</v>
      </c>
      <c r="H9" s="4">
        <f t="shared" ref="H9:H13" si="3">E9-G9</f>
        <v>1435150.95</v>
      </c>
      <c r="I9" s="5">
        <f t="shared" si="0"/>
        <v>0.1391233922720847</v>
      </c>
      <c r="J9" s="5">
        <f t="shared" si="1"/>
        <v>0.1391233922720847</v>
      </c>
    </row>
    <row r="10" spans="1:11" ht="45" x14ac:dyDescent="0.25">
      <c r="A10" s="8">
        <v>3</v>
      </c>
      <c r="B10" s="8" t="s">
        <v>22</v>
      </c>
      <c r="C10" s="3">
        <v>1667080.9</v>
      </c>
      <c r="D10" s="3">
        <v>0</v>
      </c>
      <c r="E10" s="3">
        <f t="shared" si="2"/>
        <v>1667080.9</v>
      </c>
      <c r="F10" s="3">
        <v>63951.69</v>
      </c>
      <c r="G10" s="3">
        <f>SUM($F$8:F10)</f>
        <v>295881.64</v>
      </c>
      <c r="H10" s="4">
        <f t="shared" si="3"/>
        <v>1371199.2599999998</v>
      </c>
      <c r="I10" s="5">
        <f t="shared" si="0"/>
        <v>0.17748487190993553</v>
      </c>
      <c r="J10" s="5">
        <f t="shared" si="1"/>
        <v>0.17748487190993553</v>
      </c>
    </row>
    <row r="11" spans="1:11" ht="45" x14ac:dyDescent="0.25">
      <c r="A11" s="8" t="s">
        <v>23</v>
      </c>
      <c r="B11" s="8" t="s">
        <v>24</v>
      </c>
      <c r="C11" s="3">
        <v>1667080.9</v>
      </c>
      <c r="D11" s="3">
        <v>208420.16</v>
      </c>
      <c r="E11" s="3">
        <f>C11+D11</f>
        <v>1875501.0599999998</v>
      </c>
      <c r="F11" s="3">
        <v>208420.16</v>
      </c>
      <c r="G11" s="3">
        <f>SUM($F$8:F11)</f>
        <v>504301.80000000005</v>
      </c>
      <c r="H11" s="4">
        <f t="shared" si="3"/>
        <v>1371199.2599999998</v>
      </c>
      <c r="I11" s="5">
        <f t="shared" si="0"/>
        <v>0.26888910422689927</v>
      </c>
      <c r="J11" s="5">
        <f t="shared" si="1"/>
        <v>0.26888910422689927</v>
      </c>
    </row>
    <row r="12" spans="1:11" ht="45" x14ac:dyDescent="0.25">
      <c r="A12" s="8">
        <v>4</v>
      </c>
      <c r="B12" s="8" t="s">
        <v>25</v>
      </c>
      <c r="C12" s="3">
        <v>1667080.9</v>
      </c>
      <c r="D12" s="3">
        <v>208420.16</v>
      </c>
      <c r="E12" s="3">
        <f>C12+D12</f>
        <v>1875501.0599999998</v>
      </c>
      <c r="F12" s="3">
        <v>110331.55</v>
      </c>
      <c r="G12" s="3">
        <f>SUM($F$8:F12)</f>
        <v>614633.35000000009</v>
      </c>
      <c r="H12" s="4">
        <f t="shared" si="3"/>
        <v>1260867.7099999997</v>
      </c>
      <c r="I12" s="5">
        <f t="shared" si="0"/>
        <v>0.3277168768968865</v>
      </c>
      <c r="J12" s="5">
        <f t="shared" si="1"/>
        <v>0.3277168768968865</v>
      </c>
    </row>
    <row r="13" spans="1:11" ht="45" x14ac:dyDescent="0.25">
      <c r="A13" s="8">
        <v>5</v>
      </c>
      <c r="B13" s="8" t="s">
        <v>26</v>
      </c>
      <c r="C13" s="3">
        <v>1667080.9</v>
      </c>
      <c r="D13" s="3">
        <v>208420.16</v>
      </c>
      <c r="E13" s="3">
        <f t="shared" ref="E13" si="4">C13+D13</f>
        <v>1875501.0599999998</v>
      </c>
      <c r="F13" s="3">
        <v>112344.72</v>
      </c>
      <c r="G13" s="3">
        <f>SUM($F$8:F13)</f>
        <v>726978.07000000007</v>
      </c>
      <c r="H13" s="4">
        <f t="shared" si="3"/>
        <v>1148522.9899999998</v>
      </c>
      <c r="I13" s="5">
        <f t="shared" si="0"/>
        <v>0.38761805338569105</v>
      </c>
      <c r="J13" s="5">
        <f t="shared" si="1"/>
        <v>0.38761805338569105</v>
      </c>
    </row>
    <row r="14" spans="1:11" ht="45" x14ac:dyDescent="0.25">
      <c r="A14" s="8">
        <v>6</v>
      </c>
      <c r="B14" s="8" t="s">
        <v>28</v>
      </c>
      <c r="C14" s="3">
        <v>1667080.9</v>
      </c>
      <c r="D14" s="3">
        <v>208420.16</v>
      </c>
      <c r="E14" s="3">
        <f t="shared" ref="E14" si="5">C14+D14</f>
        <v>1875501.0599999998</v>
      </c>
      <c r="F14" s="3">
        <v>164286.09</v>
      </c>
      <c r="G14" s="3">
        <f>SUM($F$8:F14)</f>
        <v>891264.16</v>
      </c>
      <c r="H14" s="4">
        <f>E14-G14</f>
        <v>984236.89999999979</v>
      </c>
      <c r="I14" s="5">
        <f>G14/E14</f>
        <v>0.47521389297428607</v>
      </c>
      <c r="J14" s="5">
        <f>G14/E14</f>
        <v>0.47521389297428607</v>
      </c>
    </row>
    <row r="15" spans="1:11" ht="45" x14ac:dyDescent="0.25">
      <c r="A15" s="8">
        <v>7</v>
      </c>
      <c r="B15" s="8" t="s">
        <v>27</v>
      </c>
      <c r="C15" s="3">
        <v>1667080.9</v>
      </c>
      <c r="D15" s="3">
        <v>208420.16</v>
      </c>
      <c r="E15" s="3">
        <f t="shared" ref="E15" si="6">C15+D15</f>
        <v>1875501.0599999998</v>
      </c>
      <c r="F15" s="3">
        <v>186609.41</v>
      </c>
      <c r="G15" s="3">
        <f>SUM($F$8:F15)</f>
        <v>1077873.57</v>
      </c>
      <c r="H15" s="4">
        <f>E15-G15</f>
        <v>797627.48999999976</v>
      </c>
      <c r="I15" s="5">
        <f>G15/E15</f>
        <v>0.57471232247664006</v>
      </c>
      <c r="J15" s="5">
        <f>G15/E15</f>
        <v>0.57471232247664006</v>
      </c>
    </row>
    <row r="16" spans="1:11" ht="45" x14ac:dyDescent="0.25">
      <c r="A16" s="8">
        <v>8</v>
      </c>
      <c r="B16" s="8" t="s">
        <v>29</v>
      </c>
      <c r="C16" s="3">
        <v>1667080.9</v>
      </c>
      <c r="D16" s="3">
        <v>208420.16</v>
      </c>
      <c r="E16" s="3">
        <f t="shared" ref="E16:E17" si="7">C16+D16</f>
        <v>1875501.0599999998</v>
      </c>
      <c r="F16" s="3">
        <v>173244.91</v>
      </c>
      <c r="G16" s="3">
        <f>SUM($F$8:F16)</f>
        <v>1251118.48</v>
      </c>
      <c r="H16" s="4">
        <f t="shared" ref="H16:H17" si="8">E16-G16</f>
        <v>624382.57999999984</v>
      </c>
      <c r="I16" s="5">
        <f t="shared" ref="I16:I17" si="9">G16/E16</f>
        <v>0.66708492289521826</v>
      </c>
      <c r="J16" s="5">
        <f t="shared" ref="J16:J17" si="10">G16/E16</f>
        <v>0.66708492289521826</v>
      </c>
    </row>
    <row r="17" spans="1:10" ht="45" x14ac:dyDescent="0.25">
      <c r="A17" s="8">
        <v>9</v>
      </c>
      <c r="B17" s="8" t="s">
        <v>30</v>
      </c>
      <c r="C17" s="3">
        <v>1667080.9</v>
      </c>
      <c r="D17" s="3">
        <v>208420.16</v>
      </c>
      <c r="E17" s="3">
        <f t="shared" si="7"/>
        <v>1875501.0599999998</v>
      </c>
      <c r="F17" s="3">
        <v>123044.18</v>
      </c>
      <c r="G17" s="3">
        <f>SUM($F$8:F17)</f>
        <v>1374162.66</v>
      </c>
      <c r="H17" s="4">
        <f t="shared" si="8"/>
        <v>501338.39999999991</v>
      </c>
      <c r="I17" s="5">
        <f t="shared" si="9"/>
        <v>0.73269095353110603</v>
      </c>
      <c r="J17" s="5">
        <f t="shared" si="10"/>
        <v>0.73269095353110603</v>
      </c>
    </row>
    <row r="18" spans="1:10" ht="45" x14ac:dyDescent="0.25">
      <c r="A18" s="8">
        <v>10</v>
      </c>
      <c r="B18" s="8" t="s">
        <v>32</v>
      </c>
      <c r="C18" s="3">
        <v>1667080.9</v>
      </c>
      <c r="D18" s="3">
        <v>208420.16</v>
      </c>
      <c r="E18" s="3">
        <f t="shared" ref="E18:E19" si="11">C18+D18</f>
        <v>1875501.0599999998</v>
      </c>
      <c r="F18" s="3">
        <v>305778.15999999997</v>
      </c>
      <c r="G18" s="3">
        <f>SUM($F$8:F18)</f>
        <v>1679940.8199999998</v>
      </c>
      <c r="H18" s="4">
        <f t="shared" ref="H18:H19" si="12">E18-G18</f>
        <v>195560.24</v>
      </c>
      <c r="I18" s="5">
        <f t="shared" ref="I18:I19" si="13">G18/E18</f>
        <v>0.89572906986253586</v>
      </c>
      <c r="J18" s="5">
        <f t="shared" ref="J18:J19" si="14">G18/E18</f>
        <v>0.89572906986253586</v>
      </c>
    </row>
    <row r="19" spans="1:10" ht="45" x14ac:dyDescent="0.25">
      <c r="A19" s="8">
        <v>11</v>
      </c>
      <c r="B19" s="8" t="s">
        <v>33</v>
      </c>
      <c r="C19" s="3">
        <v>1667080.9</v>
      </c>
      <c r="D19" s="3">
        <v>208420.16</v>
      </c>
      <c r="E19" s="3">
        <f t="shared" si="11"/>
        <v>1875501.0599999998</v>
      </c>
      <c r="F19" s="3">
        <v>180708.23</v>
      </c>
      <c r="G19" s="3">
        <f>SUM($F$8:F19)</f>
        <v>1860649.0499999998</v>
      </c>
      <c r="H19" s="4">
        <f t="shared" si="12"/>
        <v>14852.010000000009</v>
      </c>
      <c r="I19" s="5">
        <f t="shared" si="13"/>
        <v>0.99208104419839682</v>
      </c>
      <c r="J19" s="5">
        <f t="shared" si="14"/>
        <v>0.99208104419839682</v>
      </c>
    </row>
    <row r="22" spans="1:10" x14ac:dyDescent="0.25">
      <c r="A22" s="15" t="s">
        <v>15</v>
      </c>
      <c r="B22" s="15"/>
      <c r="C22" s="15"/>
      <c r="D22" s="15"/>
      <c r="E22" s="15"/>
      <c r="F22" s="7"/>
      <c r="G22" s="15" t="s">
        <v>31</v>
      </c>
      <c r="H22" s="15"/>
      <c r="I22" s="15"/>
      <c r="J22" s="15"/>
    </row>
    <row r="23" spans="1:10" x14ac:dyDescent="0.25">
      <c r="A23" s="14" t="s">
        <v>13</v>
      </c>
      <c r="B23" s="14"/>
      <c r="C23" s="14"/>
      <c r="D23" s="14"/>
      <c r="E23" s="14"/>
      <c r="F23" s="6"/>
      <c r="G23" s="14" t="s">
        <v>14</v>
      </c>
      <c r="H23" s="14"/>
      <c r="I23" s="14"/>
      <c r="J23" s="14"/>
    </row>
  </sheetData>
  <mergeCells count="21">
    <mergeCell ref="A23:E23"/>
    <mergeCell ref="G23:J23"/>
    <mergeCell ref="A22:E22"/>
    <mergeCell ref="G22:J22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  <mergeCell ref="A1:J1"/>
    <mergeCell ref="A2:J2"/>
    <mergeCell ref="A3:B3"/>
    <mergeCell ref="A4:B4"/>
    <mergeCell ref="A5:B5"/>
    <mergeCell ref="C3:J3"/>
  </mergeCells>
  <printOptions horizontalCentered="1"/>
  <pageMargins left="0.51181102362204722" right="0.51181102362204722" top="1.6196874999999999" bottom="0.78740157480314965" header="0.31496062992125984" footer="0.31496062992125984"/>
  <pageSetup paperSize="9" scale="7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2023-11-30T12:07:44Z</cp:lastPrinted>
  <dcterms:created xsi:type="dcterms:W3CDTF">2023-07-17T14:21:07Z</dcterms:created>
  <dcterms:modified xsi:type="dcterms:W3CDTF">2024-01-23T12:54:52Z</dcterms:modified>
</cp:coreProperties>
</file>