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REJEITADAS\06. JUNHO\"/>
    </mc:Choice>
  </mc:AlternateContent>
  <bookViews>
    <workbookView xWindow="0" yWindow="0" windowWidth="24000" windowHeight="9135"/>
  </bookViews>
  <sheets>
    <sheet name="Plan1" sheetId="1" r:id="rId1"/>
  </sheets>
  <definedNames>
    <definedName name="_xlnm.Print_Area" localSheetId="0">Plan1!$A$1:$J$25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I10" i="1"/>
  <c r="J10" i="1" s="1"/>
  <c r="I11" i="1"/>
  <c r="J11" i="1"/>
  <c r="I12" i="1"/>
  <c r="J12" i="1"/>
  <c r="I13" i="1"/>
  <c r="J13" i="1" s="1"/>
  <c r="I14" i="1"/>
  <c r="J14" i="1"/>
  <c r="I15" i="1"/>
  <c r="J15" i="1"/>
  <c r="E15" i="1"/>
  <c r="E14" i="1" l="1"/>
  <c r="E13" i="1" l="1"/>
  <c r="G12" i="1" l="1"/>
  <c r="E12" i="1"/>
  <c r="H12" i="1" l="1"/>
  <c r="G10" i="1"/>
  <c r="G11" i="1"/>
  <c r="E11" i="1"/>
  <c r="H11" i="1" l="1"/>
  <c r="E10" i="1"/>
  <c r="H10" i="1" l="1"/>
  <c r="G9" i="1"/>
  <c r="E9" i="1"/>
  <c r="H9" i="1" l="1"/>
  <c r="G8" i="1"/>
  <c r="E8" i="1"/>
  <c r="H8" i="1" l="1"/>
  <c r="I8" i="1"/>
  <c r="J8" i="1" s="1"/>
</calcChain>
</file>

<file path=xl/sharedStrings.xml><?xml version="1.0" encoding="utf-8"?>
<sst xmlns="http://schemas.openxmlformats.org/spreadsheetml/2006/main" count="29" uniqueCount="29">
  <si>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</si>
  <si>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</si>
  <si>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</si>
  <si>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</si>
  <si>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</si>
  <si>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</si>
  <si>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</si>
  <si>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</si>
  <si>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</si>
  <si>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</si>
  <si>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</si>
  <si>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</si>
  <si>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</si>
  <si>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</si>
  <si>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</si>
  <si>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</si>
  <si>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</si>
  <si>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</si>
  <si>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NORTH ENGENHARIA E CONSULTORIA EIRELI</t>
  </si>
  <si>
    <t xml:space="preserve">Priscilla de Souza Marques Espantoso                                                   </t>
  </si>
  <si>
    <t>CONSTRUÇÃO DE UNIDADE BÁSICA DE SAÚDE (CONTRATO 017/2023/FMS)</t>
  </si>
  <si>
    <t>15/03/2024 a 08/04/2024</t>
  </si>
  <si>
    <t>08/11/2023 à 30/11/2023</t>
  </si>
  <si>
    <t>30/11/2023 à 18/12/2023</t>
  </si>
  <si>
    <t>19/12/2023 à 22/01/2024</t>
  </si>
  <si>
    <t>23/01/2024 à 19/02/2024</t>
  </si>
  <si>
    <t>20/02/2024 à 14/03/2024</t>
  </si>
  <si>
    <t>09/04/2024 à 14/05/2024</t>
  </si>
  <si>
    <t>16/05/2024 à 03/06/2024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</si>
</sst>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4" zoomScale="115" zoomScaleNormal="115" zoomScaleSheetLayoutView="70" workbookViewId="0">
      <selection activeCell="H11" sqref="H11"/>
    </sheetView>
  </sheetViews>
  <sheetFormatPr defaultRowHeight="15" x14ac:dyDescent="0.25"/>
  <cols>
    <col min="1" max="1" width="20.140625" customWidth="1"/>
    <col min="2" max="2" width="16.710937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</row>
    <row r="2" spans="1:11" ht="31.5" customHeight="1" x14ac:dyDescent="0.25">
      <c r="A2" s="9" t="s">
        <v>20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22.5" customHeight="1" x14ac:dyDescent="0.25">
      <c r="A3" s="11" t="s">
        <v>10</v>
      </c>
      <c r="B3" s="11"/>
      <c r="C3" s="12" t="s">
        <v>18</v>
      </c>
      <c r="D3" s="12"/>
      <c r="E3" s="12"/>
      <c r="F3" s="12"/>
      <c r="G3" s="12"/>
      <c r="H3" s="12"/>
      <c r="I3" s="12"/>
      <c r="J3" s="12"/>
      <c r="K3" s="1"/>
    </row>
    <row r="4" spans="1:11" ht="22.5" customHeight="1" x14ac:dyDescent="0.25">
      <c r="A4" s="11" t="s">
        <v>11</v>
      </c>
      <c r="B4" s="11"/>
      <c r="C4" s="14">
        <v>45238</v>
      </c>
      <c r="D4" s="14"/>
      <c r="E4" s="12"/>
      <c r="F4" s="12"/>
      <c r="G4" s="12"/>
      <c r="H4" s="12"/>
      <c r="I4" s="12"/>
      <c r="J4" s="12"/>
      <c r="K4" s="1"/>
    </row>
    <row r="5" spans="1:11" ht="22.5" customHeight="1" x14ac:dyDescent="0.25">
      <c r="A5" s="11" t="s">
        <v>12</v>
      </c>
      <c r="B5" s="11"/>
      <c r="C5" s="14">
        <v>45481</v>
      </c>
      <c r="D5" s="14"/>
      <c r="E5" s="12"/>
      <c r="F5" s="12"/>
      <c r="G5" s="12"/>
      <c r="H5" s="12"/>
      <c r="I5" s="12"/>
      <c r="J5" s="12"/>
      <c r="K5" s="1"/>
    </row>
    <row r="6" spans="1:11" ht="15.75" customHeight="1" x14ac:dyDescent="0.25">
      <c r="A6" s="15" t="s">
        <v>0</v>
      </c>
      <c r="B6" s="15" t="s">
        <v>1</v>
      </c>
      <c r="C6" s="15" t="s">
        <v>3</v>
      </c>
      <c r="D6" s="16" t="s">
        <v>16</v>
      </c>
      <c r="E6" s="15" t="s">
        <v>4</v>
      </c>
      <c r="F6" s="15" t="s">
        <v>2</v>
      </c>
      <c r="G6" s="16" t="s">
        <v>17</v>
      </c>
      <c r="H6" s="15" t="s">
        <v>5</v>
      </c>
      <c r="I6" s="15" t="s">
        <v>6</v>
      </c>
      <c r="J6" s="15"/>
    </row>
    <row r="7" spans="1:11" ht="31.5" x14ac:dyDescent="0.25">
      <c r="A7" s="15"/>
      <c r="B7" s="15"/>
      <c r="C7" s="15"/>
      <c r="D7" s="17"/>
      <c r="E7" s="15"/>
      <c r="F7" s="15"/>
      <c r="G7" s="17"/>
      <c r="H7" s="15"/>
      <c r="I7" s="6" t="s">
        <v>7</v>
      </c>
      <c r="J7" s="6" t="s">
        <v>8</v>
      </c>
    </row>
    <row r="8" spans="1:11" ht="30" x14ac:dyDescent="0.25">
      <c r="A8" s="4">
        <v>1</v>
      </c>
      <c r="B8" s="4" t="s">
        <v>22</v>
      </c>
      <c r="C8" s="2">
        <v>889409.01</v>
      </c>
      <c r="D8" s="2">
        <v>0</v>
      </c>
      <c r="E8" s="2">
        <f t="shared" ref="E8:E15" si="0">C8+D8</f>
        <v>889409.01</v>
      </c>
      <c r="F8" s="2">
        <v>112344.84</v>
      </c>
      <c r="G8" s="2">
        <f>SUM(F8)</f>
        <v>112344.84</v>
      </c>
      <c r="H8" s="3">
        <f>E8-G8</f>
        <v>777064.17</v>
      </c>
      <c r="I8" s="5">
        <f>G8/E8</f>
        <v>0.12631403407977618</v>
      </c>
      <c r="J8" s="5">
        <f>I8</f>
        <v>0.12631403407977618</v>
      </c>
    </row>
    <row r="9" spans="1:11" ht="30" x14ac:dyDescent="0.25">
      <c r="A9" s="4">
        <v>2</v>
      </c>
      <c r="B9" s="4" t="s">
        <v>23</v>
      </c>
      <c r="C9" s="2">
        <v>889409.01</v>
      </c>
      <c r="D9" s="2">
        <v>0</v>
      </c>
      <c r="E9" s="2">
        <f t="shared" si="0"/>
        <v>889409.01</v>
      </c>
      <c r="F9" s="2">
        <v>136152.68</v>
      </c>
      <c r="G9" s="2">
        <f>SUM(F8:F9)</f>
        <v>248497.52</v>
      </c>
      <c r="H9" s="3">
        <f>E9-G9</f>
        <v>640911.49</v>
      </c>
      <c r="I9" s="5">
        <f t="shared" ref="I9:I15" si="1">G9/E9</f>
        <v>0.27939622514055706</v>
      </c>
      <c r="J9" s="5">
        <f t="shared" ref="J9:J15" si="2">I9</f>
        <v>0.27939622514055706</v>
      </c>
    </row>
    <row r="10" spans="1:11" ht="30" x14ac:dyDescent="0.25">
      <c r="A10" s="4">
        <v>3</v>
      </c>
      <c r="B10" s="4" t="s">
        <v>24</v>
      </c>
      <c r="C10" s="2">
        <v>889409.01</v>
      </c>
      <c r="D10" s="2">
        <v>0</v>
      </c>
      <c r="E10" s="2">
        <f t="shared" si="0"/>
        <v>889409.01</v>
      </c>
      <c r="F10" s="2">
        <v>112021.32</v>
      </c>
      <c r="G10" s="2">
        <f>SUM(F8:F10)</f>
        <v>360518.83999999997</v>
      </c>
      <c r="H10" s="3">
        <f>E10-G10</f>
        <v>528890.17000000004</v>
      </c>
      <c r="I10" s="5">
        <f t="shared" si="1"/>
        <v>0.40534651206198141</v>
      </c>
      <c r="J10" s="5">
        <f t="shared" si="2"/>
        <v>0.40534651206198141</v>
      </c>
    </row>
    <row r="11" spans="1:11" ht="30" x14ac:dyDescent="0.25">
      <c r="A11" s="4">
        <v>4</v>
      </c>
      <c r="B11" s="4" t="s">
        <v>25</v>
      </c>
      <c r="C11" s="2">
        <v>889409.01</v>
      </c>
      <c r="D11" s="2">
        <v>0</v>
      </c>
      <c r="E11" s="2">
        <f t="shared" si="0"/>
        <v>889409.01</v>
      </c>
      <c r="F11" s="2">
        <v>98291.05</v>
      </c>
      <c r="G11" s="2">
        <f>SUM(F8:F11)</f>
        <v>458809.88999999996</v>
      </c>
      <c r="H11" s="3">
        <f>E11-G11</f>
        <v>430599.12000000005</v>
      </c>
      <c r="I11" s="5">
        <f t="shared" si="1"/>
        <v>0.51585927828637579</v>
      </c>
      <c r="J11" s="5">
        <f t="shared" si="2"/>
        <v>0.51585927828637579</v>
      </c>
    </row>
    <row r="12" spans="1:11" ht="30" x14ac:dyDescent="0.25">
      <c r="A12" s="4">
        <v>5</v>
      </c>
      <c r="B12" s="4" t="s">
        <v>26</v>
      </c>
      <c r="C12" s="2">
        <v>889409.01</v>
      </c>
      <c r="D12" s="2">
        <v>0</v>
      </c>
      <c r="E12" s="2">
        <f t="shared" si="0"/>
        <v>889409.01</v>
      </c>
      <c r="F12" s="2">
        <v>153605.82999999999</v>
      </c>
      <c r="G12" s="2">
        <f>SUM(F8:F12)</f>
        <v>612415.72</v>
      </c>
      <c r="H12" s="3">
        <f>E12-G12</f>
        <v>276993.29000000004</v>
      </c>
      <c r="I12" s="5">
        <f t="shared" si="1"/>
        <v>0.68856478078628858</v>
      </c>
      <c r="J12" s="5">
        <f t="shared" si="2"/>
        <v>0.68856478078628858</v>
      </c>
    </row>
    <row r="13" spans="1:11" ht="30" x14ac:dyDescent="0.25">
      <c r="A13" s="4">
        <v>6</v>
      </c>
      <c r="B13" s="4" t="s">
        <v>21</v>
      </c>
      <c r="C13" s="2">
        <v>889409.01</v>
      </c>
      <c r="D13" s="2">
        <v>0</v>
      </c>
      <c r="E13" s="2">
        <f t="shared" si="0"/>
        <v>889409.01</v>
      </c>
      <c r="F13" s="2">
        <v>131069.52</v>
      </c>
      <c r="G13" s="2">
        <v>743485.24</v>
      </c>
      <c r="H13" s="3">
        <v>145923.76999999999</v>
      </c>
      <c r="I13" s="5">
        <f t="shared" si="1"/>
        <v>0.8359317610240985</v>
      </c>
      <c r="J13" s="5">
        <f t="shared" si="2"/>
        <v>0.8359317610240985</v>
      </c>
    </row>
    <row r="14" spans="1:11" ht="30" x14ac:dyDescent="0.25">
      <c r="A14" s="4">
        <v>7</v>
      </c>
      <c r="B14" s="4" t="s">
        <v>27</v>
      </c>
      <c r="C14" s="2">
        <v>889409.01</v>
      </c>
      <c r="D14" s="2">
        <v>0</v>
      </c>
      <c r="E14" s="2">
        <f t="shared" si="0"/>
        <v>889409.01</v>
      </c>
      <c r="F14" s="2">
        <v>133550.18</v>
      </c>
      <c r="G14" s="2">
        <v>877035.42</v>
      </c>
      <c r="H14" s="3">
        <v>12373.59</v>
      </c>
      <c r="I14" s="5">
        <f t="shared" si="1"/>
        <v>0.98608785175225522</v>
      </c>
      <c r="J14" s="5">
        <f t="shared" si="2"/>
        <v>0.98608785175225522</v>
      </c>
    </row>
    <row r="15" spans="1:11" ht="30" x14ac:dyDescent="0.25">
      <c r="A15" s="4">
        <v>8</v>
      </c>
      <c r="B15" s="4" t="s">
        <v>28</v>
      </c>
      <c r="C15" s="2">
        <v>889409.01</v>
      </c>
      <c r="D15" s="2">
        <v>0</v>
      </c>
      <c r="E15" s="2">
        <f t="shared" si="0"/>
        <v>889409.01</v>
      </c>
      <c r="F15" s="2">
        <v>20000</v>
      </c>
      <c r="G15" s="2">
        <v>889407.84</v>
      </c>
      <c r="H15" s="3">
        <v>1.1499999999999999</v>
      </c>
      <c r="I15" s="5">
        <f t="shared" si="1"/>
        <v>0.99999868451973517</v>
      </c>
      <c r="J15" s="5">
        <f t="shared" si="2"/>
        <v>0.99999868451973517</v>
      </c>
    </row>
    <row r="17" spans="1:10" ht="30" customHeight="1" x14ac:dyDescent="0.25"/>
    <row r="18" spans="1:10" ht="15.75" x14ac:dyDescent="0.25">
      <c r="A18" s="13" t="s">
        <v>15</v>
      </c>
      <c r="B18" s="13"/>
      <c r="C18" s="13"/>
      <c r="D18" s="13"/>
      <c r="E18" s="13"/>
      <c r="F18" s="13" t="s">
        <v>19</v>
      </c>
      <c r="G18" s="13"/>
      <c r="H18" s="13"/>
      <c r="I18" s="13"/>
      <c r="J18" s="13"/>
    </row>
    <row r="19" spans="1:10" ht="15.75" x14ac:dyDescent="0.25">
      <c r="A19" s="7" t="s">
        <v>13</v>
      </c>
      <c r="B19" s="7"/>
      <c r="C19" s="7"/>
      <c r="D19" s="7"/>
      <c r="E19" s="7"/>
      <c r="F19" s="7" t="s">
        <v>14</v>
      </c>
      <c r="G19" s="7"/>
      <c r="H19" s="7"/>
      <c r="I19" s="7"/>
      <c r="J19" s="7"/>
    </row>
    <row r="23" spans="1:10" x14ac:dyDescent="0.25">
      <c r="H23" s="18"/>
    </row>
  </sheetData>
  <mergeCells count="21">
    <mergeCell ref="E6:E7"/>
    <mergeCell ref="H6:H7"/>
    <mergeCell ref="D6:D7"/>
    <mergeCell ref="G6:G7"/>
    <mergeCell ref="F18:J18"/>
    <mergeCell ref="F19:J19"/>
    <mergeCell ref="A1:J1"/>
    <mergeCell ref="A2:J2"/>
    <mergeCell ref="A3:B3"/>
    <mergeCell ref="A4:B4"/>
    <mergeCell ref="A5:B5"/>
    <mergeCell ref="C3:J3"/>
    <mergeCell ref="A19:E19"/>
    <mergeCell ref="A18:E18"/>
    <mergeCell ref="C4:J4"/>
    <mergeCell ref="C5:J5"/>
    <mergeCell ref="I6:J6"/>
    <mergeCell ref="A6:A7"/>
    <mergeCell ref="B6:B7"/>
    <mergeCell ref="F6:F7"/>
    <mergeCell ref="C6:C7"/>
  </mergeCells>
  <printOptions horizontalCentered="1"/>
  <pageMargins left="0.51181102362204722" right="0.51181102362204722" top="1.6141732283464567" bottom="0.78740157480314965" header="0.31496062992125984" footer="0.31496062992125984"/>
  <pageSetup paperSize="9" scale="71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2024-07-17T12:03:33Z</cp:lastPrinted>
  <dcterms:created xsi:type="dcterms:W3CDTF">2023-07-17T14:21:07Z</dcterms:created>
  <dcterms:modified xsi:type="dcterms:W3CDTF">2024-07-17T14:41:54Z</dcterms:modified>
</cp:coreProperties>
</file>